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390" tabRatio="599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<sst xmlns="http://schemas.openxmlformats.org/spreadsheetml/2006/main" count="370" uniqueCount="307">
  <si>
    <t>BTM RESOURCES BERHAD (303962-T)</t>
  </si>
  <si>
    <t>(Incorporated In Malaysia)</t>
  </si>
  <si>
    <t>Condensed Consolidated Balance Sheet</t>
  </si>
  <si>
    <t xml:space="preserve">As At 30-09-2002 </t>
  </si>
  <si>
    <t>Unaudited</t>
  </si>
  <si>
    <t>as at</t>
  </si>
  <si>
    <t>Audited</t>
  </si>
  <si>
    <t>RM'000</t>
  </si>
  <si>
    <t>Property, plant and equipment</t>
  </si>
  <si>
    <t>Investment in Associate</t>
  </si>
  <si>
    <t>Other Investment</t>
  </si>
  <si>
    <t xml:space="preserve">CURRENT LIABILITIES </t>
  </si>
  <si>
    <t>CURRENT ASSETS</t>
  </si>
  <si>
    <t>Inventories</t>
  </si>
  <si>
    <t>Trade receivables</t>
  </si>
  <si>
    <t>Other receivable, deposits and repayments</t>
  </si>
  <si>
    <t>Fixed deposits with licenced banls</t>
  </si>
  <si>
    <t>Cash and bank balances</t>
  </si>
  <si>
    <t>Trade payables</t>
  </si>
  <si>
    <t>Amount due to directors</t>
  </si>
  <si>
    <t>Other payables and accruals</t>
  </si>
  <si>
    <t>Short-term borrowings</t>
  </si>
  <si>
    <t>Tax provision</t>
  </si>
  <si>
    <t xml:space="preserve">Net Current Assets </t>
  </si>
  <si>
    <t xml:space="preserve"> </t>
  </si>
  <si>
    <t>Represented by :</t>
  </si>
  <si>
    <t>Share capital</t>
  </si>
  <si>
    <t>Share premium</t>
  </si>
  <si>
    <t>Reserves</t>
  </si>
  <si>
    <t>Shareholder's fund</t>
  </si>
  <si>
    <t>Long Term Liabilities</t>
  </si>
  <si>
    <t xml:space="preserve">  - Borrowings</t>
  </si>
  <si>
    <t xml:space="preserve">  - Other Deffered Liabilities </t>
  </si>
  <si>
    <t xml:space="preserve">(The condensed consolidated Balance Sheet should be read in conjunction with the </t>
  </si>
  <si>
    <t>Annual Finance Report for the year ended 31-12-2001)</t>
  </si>
  <si>
    <t>Interim Report for the Quarter ended 30 September 2002</t>
  </si>
  <si>
    <t>Condensed Consolidated Income Statements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</si>
  <si>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</si>
  <si>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</si>
  <si>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</si>
  <si>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</si>
  <si>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</si>
  <si>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</si>
  <si>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</si>
  <si>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</si>
  <si>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</si>
  <si>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</si>
  <si>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</si>
  <si>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</si>
  <si>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</si>
  <si>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</si>
  <si>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</si>
  <si>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</si>
  <si>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Net Loss foe the period</t>
  </si>
  <si>
    <t>Earnings per share (sen)</t>
  </si>
  <si>
    <t xml:space="preserve">  - Basic</t>
  </si>
  <si>
    <t xml:space="preserve">  - Diluted </t>
  </si>
  <si>
    <t xml:space="preserve">The Condensed Consolidated Income Statements should be read in conjunction with the </t>
  </si>
  <si>
    <t>Annual Financial Report for the year ended 31 December 2001</t>
  </si>
  <si>
    <t>N.A</t>
  </si>
  <si>
    <t>N.A - Not Applicable</t>
  </si>
  <si>
    <t>Interim Report for the third Quarter ended 30 September 2002</t>
  </si>
  <si>
    <t>Condensed Consolidated of Changes in Equity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</si>
  <si>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</si>
  <si>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</si>
  <si>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</si>
  <si>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</si>
  <si>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</si>
  <si>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</si>
  <si>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</si>
  <si>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reservers</t>
  </si>
  <si>
    <t>Retained</t>
  </si>
  <si>
    <t>earnings</t>
  </si>
  <si>
    <t>Total</t>
  </si>
  <si>
    <t xml:space="preserve">9 months </t>
  </si>
  <si>
    <t>ended 30-09-2002</t>
  </si>
  <si>
    <t>Balance at 01-01-2002</t>
  </si>
  <si>
    <t>Net Loss for the period</t>
  </si>
  <si>
    <t>Dividends for the year</t>
  </si>
  <si>
    <t xml:space="preserve">  ended 31 December 2001</t>
  </si>
  <si>
    <t>Balances at 30-09-2002</t>
  </si>
  <si>
    <t>Note : There are no comparative figures as this is first interim financial report</t>
  </si>
  <si>
    <r>
      <t xml:space="preserve">           in accordance with MASB 26 </t>
    </r>
    <r>
      <rPr>
        <i/>
        <sz val="11"/>
        <rFont val="Arial"/>
        <family val="2"/>
      </rPr>
      <t>Interim Financial Reporting</t>
    </r>
  </si>
  <si>
    <t xml:space="preserve">The Condensed Consolidated Statement of Changes in Equity should be read in </t>
  </si>
  <si>
    <t>conjunction with the Annual Financial Report for the year ended 31 December 2001</t>
  </si>
  <si>
    <t>Condensed Consolidated Cash Flow Statements</t>
  </si>
  <si>
    <t>CASH FLOW FROM OPERATING ACTIVITIES</t>
  </si>
  <si>
    <t>Loss before taxation</t>
  </si>
  <si>
    <t>Adjustments for :-</t>
  </si>
  <si>
    <t xml:space="preserve">  Depreciation on property, plant &amp; equipment</t>
  </si>
  <si>
    <t xml:space="preserve">  Provision for retirement benefits</t>
  </si>
  <si>
    <t xml:space="preserve">  Loss on disposal of property, plant and equipment</t>
  </si>
  <si>
    <t xml:space="preserve">  Property, plant and equipment written off</t>
  </si>
  <si>
    <t xml:space="preserve">  Interest expense</t>
  </si>
  <si>
    <t xml:space="preserve">  Interest on fixed deposit</t>
  </si>
  <si>
    <t>Operating loss before working capital changes</t>
  </si>
  <si>
    <t>Decrease in inventories</t>
  </si>
  <si>
    <t>Increase in trade receivables</t>
  </si>
  <si>
    <t>(Increase)/decrease in other receivables an ddeposits</t>
  </si>
  <si>
    <t>Increase in other payables and accruals</t>
  </si>
  <si>
    <t>Increase in amount due to directors</t>
  </si>
  <si>
    <t>Cash Generated from Operations</t>
  </si>
  <si>
    <t>Tax (paid)/refund</t>
  </si>
  <si>
    <t>Retirement benefits paid</t>
  </si>
  <si>
    <t>Net cash generated from operating activities</t>
  </si>
  <si>
    <t>Acquisition of subsidiary company net cash acquired</t>
  </si>
  <si>
    <t xml:space="preserve">Purchase of property and equipment </t>
  </si>
  <si>
    <t>Purchase of unquoted investment</t>
  </si>
  <si>
    <t>Proceed from disposal of motor vehicle</t>
  </si>
  <si>
    <t>Interest received</t>
  </si>
  <si>
    <t>CASH FLOW FROM FINANCING ACTIVITIES</t>
  </si>
  <si>
    <t>Proceed from hire purchase facility</t>
  </si>
  <si>
    <t>Proceed from term loan facility</t>
  </si>
  <si>
    <t>Repayment of export credit refinancing</t>
  </si>
  <si>
    <t>Repayment of bankers' acceptances</t>
  </si>
  <si>
    <t xml:space="preserve">Repayment of hire purchase creditors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</si>
  <si>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paid</t>
  </si>
  <si>
    <t>Net cash used in financing activities</t>
  </si>
  <si>
    <t>NET INCREASE/(DECREASED) IN CASH AND CASH EQUIVALENTS</t>
  </si>
  <si>
    <t>CASH AND CASH EQUIVALENT AT 1ST JANUARY, 2002</t>
  </si>
  <si>
    <t>CASH AND CASH EQUAVALENTS AT 30 SEPTEMBER 2002</t>
  </si>
  <si>
    <t>Fixed deposits with licensed bank</t>
  </si>
  <si>
    <t>Bank overdrafts</t>
  </si>
  <si>
    <t>Decrease in amount due from subsidiary companies</t>
  </si>
  <si>
    <t>Increase in trade payables</t>
  </si>
  <si>
    <t xml:space="preserve">CASH FLOW FROM INVESTING ACTIVITIES </t>
  </si>
  <si>
    <t>Net cash used in investing activities</t>
  </si>
  <si>
    <t>CASH AND CASH EQUIVALENTS COMPRISE :-</t>
  </si>
  <si>
    <t>pg : 1</t>
  </si>
  <si>
    <t>pg : 2</t>
  </si>
  <si>
    <t>pg : 3</t>
  </si>
  <si>
    <t>pg : 4 (i)</t>
  </si>
  <si>
    <t>pg : 4 (ii)</t>
  </si>
  <si>
    <t>for the Third Quarter Ended 30-09-2002</t>
  </si>
  <si>
    <t>Interim Report for the Third Ended 30 September 2002</t>
  </si>
  <si>
    <t xml:space="preserve">NOTES </t>
  </si>
  <si>
    <t>1.</t>
  </si>
  <si>
    <t>Basis of Preparation and Accounting Policies</t>
  </si>
  <si>
    <t>This consolidated interim financial statements are prepared in accordance with MASB26:</t>
  </si>
  <si>
    <t>"Interim Financial Reporting" and paragraph 9.22 of the Kuala Lumpur Stock Exchange</t>
  </si>
  <si>
    <t xml:space="preserve">Listing Requirements, and should be read in conjunction with the Group's financial </t>
  </si>
  <si>
    <t>2.</t>
  </si>
  <si>
    <t xml:space="preserve">Audit Qualification of Preceding Annual Financial Statements </t>
  </si>
  <si>
    <t>The audit report for preceding annual financial statements was not subject to any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</si>
  <si>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</si>
  <si>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</si>
  <si>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</si>
  <si>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</si>
  <si>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cyclical factors during the interim period.</t>
  </si>
  <si>
    <t>4.</t>
  </si>
  <si>
    <t>Unusual in Items</t>
  </si>
  <si>
    <t xml:space="preserve">There were no items affecting assets, liabilities, equity, net income, or cash flows that </t>
  </si>
  <si>
    <t>are unusual because of their nature, size, or incidence during the interim period.</t>
  </si>
  <si>
    <t>5.</t>
  </si>
  <si>
    <t xml:space="preserve">Changes in Estimates </t>
  </si>
  <si>
    <t>There were no changes in estimates of amounts report in prior interim periods of the</t>
  </si>
  <si>
    <t>current financial year or changes in estimates of amounts reported in prior financial</t>
  </si>
  <si>
    <t>years, that have a material effect in the interim period.</t>
  </si>
  <si>
    <t>6.</t>
  </si>
  <si>
    <t>Debt and Equity Securities</t>
  </si>
  <si>
    <t>There were no issuances, cancellations, repurchases, resale and repayments of debt</t>
  </si>
  <si>
    <t>and equity securities during the interim period.</t>
  </si>
  <si>
    <t>7.</t>
  </si>
  <si>
    <t>Dividend Paid</t>
  </si>
  <si>
    <t>There were no dividends paid during the current quarter.</t>
  </si>
  <si>
    <t>8.</t>
  </si>
  <si>
    <t>Segmental Information</t>
  </si>
  <si>
    <t xml:space="preserve">The Group is principally engaged in the wood-based activity of logging, sawmilling, </t>
  </si>
  <si>
    <t>timber trading and manufacturing of moulding, finger-jointed and laminated timber i.e</t>
  </si>
  <si>
    <t>within one industry and one geographical area, as such no segmental analysis is prepared.</t>
  </si>
  <si>
    <t>9.</t>
  </si>
  <si>
    <t>Revaluation of Property, Plant and Equipment</t>
  </si>
  <si>
    <t>There was no revaluation of property, plant and equipment during the quarter.</t>
  </si>
  <si>
    <t>10.</t>
  </si>
  <si>
    <t>Material Events Subsequent to the end of the Reporting Period</t>
  </si>
  <si>
    <t xml:space="preserve">There were no material events subsequent to the end of the current quarter that have </t>
  </si>
  <si>
    <t>not been reflected in the financial statements for the said period as at date of issue of</t>
  </si>
  <si>
    <t>this quarterly report.</t>
  </si>
  <si>
    <t>11.</t>
  </si>
  <si>
    <t>Changes in the Composition of the Group</t>
  </si>
  <si>
    <t>There was no change in the composition of the Group during the current financial year</t>
  </si>
  <si>
    <t>to-date.</t>
  </si>
  <si>
    <t>12.</t>
  </si>
  <si>
    <t>Contingent Liabilities</t>
  </si>
  <si>
    <t xml:space="preserve">The company has contigent liabilities of RM16.20 million is respect of Guarantee to </t>
  </si>
  <si>
    <t>financial instructions for credit facilities granted to subsidiary companies.</t>
  </si>
  <si>
    <t>13.</t>
  </si>
  <si>
    <t>Performance Review on the Results of the Group</t>
  </si>
  <si>
    <t>14.</t>
  </si>
  <si>
    <t>Changes the Quarterly Results Compared to Preceeding Quarter</t>
  </si>
  <si>
    <t xml:space="preserve">The decrease in Group loss before tax by RM118,000 or 7% for the quarter ended </t>
  </si>
  <si>
    <t xml:space="preserve">30September 2002 compared to the preceeding quarter ended 30 June 2002 was </t>
  </si>
  <si>
    <t>mainly due to higher turnover achieved.</t>
  </si>
  <si>
    <t>15.</t>
  </si>
  <si>
    <t>Current Year Prospect</t>
  </si>
  <si>
    <t xml:space="preserve">The Group primarily depends on the income contribution from the wood-based </t>
  </si>
  <si>
    <t>results to be no better than last year.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</si>
  <si>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</si>
  <si>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</si>
  <si>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</si>
  <si>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</si>
  <si>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</si>
  <si>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</si>
  <si>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</si>
  <si>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</si>
  <si>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</si>
  <si>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</si>
  <si>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</si>
  <si>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</si>
  <si>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</si>
  <si>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</si>
  <si>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quarter and financial year to-date.</t>
  </si>
  <si>
    <t>19.</t>
  </si>
  <si>
    <t>Quoted Securities</t>
  </si>
  <si>
    <t xml:space="preserve">There is no purchase or disposal of quoted securities during the current quarter and </t>
  </si>
  <si>
    <t>financial year to-date.</t>
  </si>
  <si>
    <t>20.</t>
  </si>
  <si>
    <t>Status of Corporate Proposals</t>
  </si>
  <si>
    <t>The Company has announced on 20 March 2001 the following corporate proposals :-</t>
  </si>
  <si>
    <t>a)</t>
  </si>
  <si>
    <t xml:space="preserve">Proposed acquisition of land together with factory buiding erected thereon and plant </t>
  </si>
  <si>
    <t xml:space="preserve">and machineries from Gimzan Plywood Sdn Bhd for a total purchase consideration </t>
  </si>
  <si>
    <t xml:space="preserve">of RM27,000.000 to be satisfied via the issue of 16,875,000 new ordinary shares of </t>
  </si>
  <si>
    <t>RM1.00 each in BTM Resources at an issue price of RM1.60 per share.</t>
  </si>
  <si>
    <t>b)</t>
  </si>
  <si>
    <t xml:space="preserve">Proposed acquisition of land and plant machineries for a total purchase </t>
  </si>
  <si>
    <t xml:space="preserve">consideration of RM3,000,000 to be satisfied via the issuance of 1,875,000 new </t>
  </si>
  <si>
    <t>ordinary shares of RM1.00 each in BTM Resources Berhad at an issue of</t>
  </si>
  <si>
    <t>RM1.00 per share.</t>
  </si>
  <si>
    <t>c)</t>
  </si>
  <si>
    <t xml:space="preserve">Proposed acquisition of 5 1/2 storey office building known as "Wisma Kam Choon" </t>
  </si>
  <si>
    <t>for a purchase consideration of RM5,000,000 to be satisfied via issuance of 3,125,000</t>
  </si>
  <si>
    <t xml:space="preserve">new ordinary shares of RM1.00 each in BTM Resoures at an issue price of RM1.60 </t>
  </si>
  <si>
    <t>per share.</t>
  </si>
  <si>
    <t>d)</t>
  </si>
  <si>
    <t>Proposed private placement of up to 4,000,000 new oridinary shares of RM1.00 each</t>
  </si>
  <si>
    <t xml:space="preserve">e) </t>
  </si>
  <si>
    <t xml:space="preserve">Proposed restriched offer for sale of rights to allotments of 7,786,000 ordinary </t>
  </si>
  <si>
    <t>shares of RM1.00 each to the existing shareholders of BTM Resources Berhad.</t>
  </si>
  <si>
    <t>f)</t>
  </si>
  <si>
    <t>Proposed establishment of Employee Share Option Scheme ("ESOS")</t>
  </si>
  <si>
    <t xml:space="preserve">The proposals has been approved by the Ministry of International Trade and Industry </t>
  </si>
  <si>
    <t xml:space="preserve">("MITI") on 10 August 2001 and Foreign Invesment Committee ("FIC") </t>
  </si>
  <si>
    <t>on 21 September 2001</t>
  </si>
  <si>
    <t>Securities Commission had in its letter dated 26 December, 2001 approved the following :-</t>
  </si>
  <si>
    <t>the Proposed Assets Acquisition from BTM Timber was approved as proposed :</t>
  </si>
  <si>
    <t xml:space="preserve">the Proposed Wisma Kam Choon Acquisition or a consideration of RM5,000,000 to </t>
  </si>
  <si>
    <t xml:space="preserve">be satisfied by an issuance of 3,215,000 new BTM Resources shares at an issue </t>
  </si>
  <si>
    <t xml:space="preserve">price of RM1.60 each was revised to a consideration of RM4,500,000 to be satisfied </t>
  </si>
  <si>
    <t>by an issuance of 2,812,500 new BTM Resources shares at an issue price of RM1.60</t>
  </si>
  <si>
    <t>each ;</t>
  </si>
  <si>
    <t xml:space="preserve">the Proposed Restricted Offer for Sale of 7,876,000 new BTM Resources shares to </t>
  </si>
  <si>
    <t xml:space="preserve">the existing of BTM other than Dato' Seri Yong Tu Sang ("Dato' Seri Yong"), To' Puan </t>
  </si>
  <si>
    <t>Ng Ah Heng ("To' Puan Ng"), Yong Emmy, Dato' Seri Yusof bin Dato' Biji Sura @</t>
  </si>
  <si>
    <t>Mohamad ("Dato Seri Yusof"), Dato' Mohd Zamry bin Yusof ("Dato' Mohd Zamry") and</t>
  </si>
  <si>
    <t xml:space="preserve">Fatimah Zalina binti Yusof ("Fatimah Zalina") was revised to up to a maximum of </t>
  </si>
  <si>
    <t>4,687,500 new BTM Resources shares:</t>
  </si>
  <si>
    <t>the Proposed Private Placement was approved as proposed: and</t>
  </si>
  <si>
    <t>e)</t>
  </si>
  <si>
    <t>the Proposed ESOS was approved as proposed.</t>
  </si>
  <si>
    <t>The Securities Commission had, however, rejected the proposed Assets Acquisition from</t>
  </si>
  <si>
    <t xml:space="preserve">Gimzan Plywood due to, inter-alia, the assets to be acquired had ceased operations, the </t>
  </si>
  <si>
    <t xml:space="preserve">pass losses incurred by the asets and the unsatisfactory prospects of the assets. </t>
  </si>
  <si>
    <t xml:space="preserve">However the Board of BTM Resources Berhad had decided to appeal against the decision </t>
  </si>
  <si>
    <t xml:space="preserve">Securities Commission on the Proposed Assets Acquisition from Gimzan Plywood and </t>
  </si>
  <si>
    <t xml:space="preserve">of the Restricted Offer for sales. The appeal had been submitted on 25 January 2002 to </t>
  </si>
  <si>
    <t xml:space="preserve">Securities Commission and the Company is currently waiting for the decision on the </t>
  </si>
  <si>
    <t xml:space="preserve">decision on the appeal. However, the Securities Commission had on 4 June 2002 </t>
  </si>
  <si>
    <t>rejected the appeal by BTM Resources Berhad in respect of the Securities Commission's</t>
  </si>
  <si>
    <t>decision on the proposed Assets Acquisition from Gimzan.</t>
  </si>
  <si>
    <t>The Company is currently proceeding with the implementation of the proposals.</t>
  </si>
  <si>
    <t>21.</t>
  </si>
  <si>
    <t xml:space="preserve">Group Borrowings </t>
  </si>
  <si>
    <t>Total Groul borrowings as at 30 September 2002 are as follows :-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</si>
  <si>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</si>
  <si>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</si>
  <si>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</si>
  <si>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</si>
  <si>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 xml:space="preserve">    - Bankers Acceptance </t>
  </si>
  <si>
    <t xml:space="preserve">    - Overdrafts</t>
  </si>
  <si>
    <t xml:space="preserve">Unsecured - Bankers Acceptance </t>
  </si>
  <si>
    <t xml:space="preserve">   - Revolving Loan </t>
  </si>
  <si>
    <t xml:space="preserve">   - Term Loan </t>
  </si>
  <si>
    <t>22.</t>
  </si>
  <si>
    <t xml:space="preserve">Off Balance Sheet Financial Instruments </t>
  </si>
  <si>
    <t>23.</t>
  </si>
  <si>
    <t>Material Litigation</t>
  </si>
  <si>
    <t>There is no pending material litigation for Group at the date of this report.</t>
  </si>
  <si>
    <t>24.</t>
  </si>
  <si>
    <t>Dividends</t>
  </si>
  <si>
    <t>No dividend has been recommended or declared for the current quarter.</t>
  </si>
  <si>
    <t>25.</t>
  </si>
  <si>
    <t>Earnings /(Loss) per Ordinary Share</t>
  </si>
  <si>
    <t xml:space="preserve">Basis (loss)/earning per share of the Group is calculated by dividing the net loss </t>
  </si>
  <si>
    <t xml:space="preserve">attributable to shareholders of RM1.534 million by the weighted average number of </t>
  </si>
  <si>
    <t>ordinary shares in issue during the financial year of 19,999,000.</t>
  </si>
  <si>
    <t>BY ORDER OF THE BOARD</t>
  </si>
  <si>
    <t>For the third quarter under review, the Group recorded a pre-tax loss of RM1.551 million</t>
  </si>
  <si>
    <t xml:space="preserve">and turnover of RM6.985 million. Cumulatively, for the first nine months, the Group </t>
  </si>
  <si>
    <t>recorded a pre-tax loss of RM5.043 million with a turnover of RM18.086 million.</t>
  </si>
  <si>
    <t>industries sector. The Group still faced with high operation costs and expects the Group</t>
  </si>
  <si>
    <t>report.</t>
  </si>
  <si>
    <t xml:space="preserve">There is no instrument with off balance sheet risk at at the date of issue of the quarterly  </t>
  </si>
  <si>
    <t>30/09/02</t>
  </si>
  <si>
    <t>31/12/01</t>
  </si>
  <si>
    <t>30/09/01</t>
  </si>
  <si>
    <t>statements for the year ended 31 December 2001.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</si>
</sst>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3" fontId="4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173" fontId="4" fillId="0" borderId="4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1" fontId="4" fillId="0" borderId="0" xfId="15" applyFont="1" applyAlignment="1">
      <alignment horizontal="center"/>
    </xf>
    <xf numFmtId="171" fontId="4" fillId="0" borderId="3" xfId="15" applyFont="1" applyBorder="1" applyAlignment="1">
      <alignment horizontal="center"/>
    </xf>
    <xf numFmtId="17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workbookViewId="0" topLeftCell="F7">
      <selection activeCell="N8" sqref="N8"/>
    </sheetView>
  </sheetViews>
  <sheetFormatPr defaultColWidth="9.140625" defaultRowHeight="12.75"/>
  <cols>
    <col min="1" max="1" width="2.57421875" style="0" customWidth="1"/>
    <col min="2" max="2" width="45.421875" style="0" customWidth="1"/>
    <col min="3" max="3" width="12.7109375" style="0" customWidth="1"/>
    <col min="4" max="4" width="2.28125" style="0" customWidth="1"/>
    <col min="5" max="5" width="12.7109375" style="0" customWidth="1"/>
    <col min="6" max="6" width="6.7109375" style="0" customWidth="1"/>
    <col min="7" max="7" width="33.00390625" style="0" customWidth="1"/>
    <col min="9" max="9" width="0.5625" style="0" customWidth="1"/>
    <col min="11" max="11" width="0.71875" style="0" customWidth="1"/>
    <col min="12" max="12" width="12.57421875" style="0" customWidth="1"/>
    <col min="13" max="13" width="0.71875" style="0" customWidth="1"/>
    <col min="16" max="16" width="28.140625" style="0" customWidth="1"/>
    <col min="17" max="17" width="8.8515625" style="0" customWidth="1"/>
    <col min="18" max="18" width="0.5625" style="0" customWidth="1"/>
    <col min="20" max="20" width="0.71875" style="0" customWidth="1"/>
    <col min="21" max="21" width="10.140625" style="0" customWidth="1"/>
    <col min="22" max="22" width="0.5625" style="0" customWidth="1"/>
    <col min="23" max="23" width="8.28125" style="0" customWidth="1"/>
    <col min="24" max="24" width="0.85546875" style="0" customWidth="1"/>
    <col min="25" max="25" width="10.00390625" style="0" customWidth="1"/>
    <col min="27" max="27" width="58.00390625" style="0" customWidth="1"/>
    <col min="28" max="28" width="2.140625" style="0" customWidth="1"/>
    <col min="29" max="29" width="11.421875" style="0" customWidth="1"/>
  </cols>
  <sheetData>
    <row r="1" spans="1:27" ht="15.75">
      <c r="A1" s="4" t="s">
        <v>0</v>
      </c>
      <c r="B1" s="4"/>
      <c r="C1" s="2"/>
      <c r="D1" s="2"/>
      <c r="E1" s="2"/>
      <c r="G1" s="4" t="s">
        <v>0</v>
      </c>
      <c r="P1" s="4" t="s">
        <v>0</v>
      </c>
      <c r="AA1" s="4" t="s">
        <v>0</v>
      </c>
    </row>
    <row r="2" spans="1:27" ht="15">
      <c r="A2" s="7" t="s">
        <v>1</v>
      </c>
      <c r="B2" s="2"/>
      <c r="C2" s="2"/>
      <c r="D2" s="2"/>
      <c r="E2" s="2"/>
      <c r="G2" s="7" t="s">
        <v>35</v>
      </c>
      <c r="P2" s="7" t="s">
        <v>61</v>
      </c>
      <c r="AA2" s="7" t="s">
        <v>1</v>
      </c>
    </row>
    <row r="3" spans="1:27" ht="15.75">
      <c r="A3" s="4" t="s">
        <v>2</v>
      </c>
      <c r="B3" s="4"/>
      <c r="C3" s="2"/>
      <c r="D3" s="2"/>
      <c r="E3" s="2"/>
      <c r="G3" s="5" t="s">
        <v>36</v>
      </c>
      <c r="P3" s="5" t="s">
        <v>62</v>
      </c>
      <c r="AA3" s="4" t="s">
        <v>85</v>
      </c>
    </row>
    <row r="4" spans="1:27" ht="15.75">
      <c r="A4" s="4" t="s">
        <v>3</v>
      </c>
      <c r="B4" s="4"/>
      <c r="C4" s="2"/>
      <c r="D4" s="2"/>
      <c r="E4" s="2"/>
      <c r="G4" s="4" t="s">
        <v>24</v>
      </c>
      <c r="AA4" s="4" t="s">
        <v>133</v>
      </c>
    </row>
    <row r="5" spans="1:5" ht="15">
      <c r="A5" s="2"/>
      <c r="B5" s="2"/>
      <c r="C5" s="2"/>
      <c r="D5" s="2"/>
      <c r="E5" s="2"/>
    </row>
    <row r="6" spans="1:29" ht="15.75">
      <c r="A6" s="2"/>
      <c r="B6" s="2"/>
      <c r="C6" s="21" t="s">
        <v>4</v>
      </c>
      <c r="D6" s="21"/>
      <c r="E6" s="21" t="s">
        <v>6</v>
      </c>
      <c r="H6" s="10" t="s">
        <v>37</v>
      </c>
      <c r="I6" s="6"/>
      <c r="J6" s="6" t="s">
        <v>39</v>
      </c>
      <c r="K6" s="6"/>
      <c r="L6" s="10" t="s">
        <v>40</v>
      </c>
      <c r="M6" s="6"/>
      <c r="N6" s="6" t="s">
        <v>39</v>
      </c>
      <c r="Q6" s="51" t="s">
        <v>66</v>
      </c>
      <c r="R6" s="51"/>
      <c r="S6" s="51"/>
      <c r="T6" s="51"/>
      <c r="U6" s="51"/>
      <c r="V6" s="20"/>
      <c r="W6" s="51" t="s">
        <v>67</v>
      </c>
      <c r="X6" s="51"/>
      <c r="Y6" s="51"/>
      <c r="AA6" s="7"/>
      <c r="AB6" s="7"/>
      <c r="AC6" s="21" t="s">
        <v>4</v>
      </c>
    </row>
    <row r="7" spans="1:29" ht="15.75">
      <c r="A7" s="2"/>
      <c r="B7" s="2"/>
      <c r="C7" s="21" t="s">
        <v>5</v>
      </c>
      <c r="D7" s="21"/>
      <c r="E7" s="21" t="s">
        <v>5</v>
      </c>
      <c r="H7" s="10" t="s">
        <v>38</v>
      </c>
      <c r="I7" s="6"/>
      <c r="J7" s="6" t="s">
        <v>38</v>
      </c>
      <c r="K7" s="6"/>
      <c r="L7" s="10" t="s">
        <v>41</v>
      </c>
      <c r="M7" s="6"/>
      <c r="N7" s="6" t="s">
        <v>41</v>
      </c>
      <c r="AA7" s="7"/>
      <c r="AB7" s="7"/>
      <c r="AC7" s="33">
        <v>37529</v>
      </c>
    </row>
    <row r="8" spans="1:29" ht="15.75">
      <c r="A8" s="2"/>
      <c r="B8" s="2"/>
      <c r="C8" s="50" t="s">
        <v>303</v>
      </c>
      <c r="D8" s="21"/>
      <c r="E8" s="50" t="s">
        <v>304</v>
      </c>
      <c r="H8" s="52" t="s">
        <v>303</v>
      </c>
      <c r="I8" s="6"/>
      <c r="J8" s="53" t="s">
        <v>305</v>
      </c>
      <c r="K8" s="6"/>
      <c r="L8" s="52" t="s">
        <v>303</v>
      </c>
      <c r="M8" s="6"/>
      <c r="N8" s="53" t="s">
        <v>305</v>
      </c>
      <c r="Q8" s="10"/>
      <c r="R8" s="10"/>
      <c r="S8" s="10"/>
      <c r="T8" s="10"/>
      <c r="U8" s="10" t="s">
        <v>68</v>
      </c>
      <c r="V8" s="10"/>
      <c r="W8" s="10" t="s">
        <v>24</v>
      </c>
      <c r="X8" s="10"/>
      <c r="Y8" s="10"/>
      <c r="AA8" s="7"/>
      <c r="AB8" s="7"/>
      <c r="AC8" s="21" t="s">
        <v>7</v>
      </c>
    </row>
    <row r="9" spans="1:29" ht="15.75">
      <c r="A9" s="2"/>
      <c r="B9" s="2"/>
      <c r="C9" s="21" t="s">
        <v>7</v>
      </c>
      <c r="D9" s="21"/>
      <c r="E9" s="21" t="s">
        <v>7</v>
      </c>
      <c r="H9" s="10" t="s">
        <v>7</v>
      </c>
      <c r="I9" s="6"/>
      <c r="J9" s="6" t="s">
        <v>7</v>
      </c>
      <c r="K9" s="6"/>
      <c r="L9" s="10" t="s">
        <v>7</v>
      </c>
      <c r="M9" s="6"/>
      <c r="N9" s="6" t="s">
        <v>7</v>
      </c>
      <c r="Q9" s="10" t="s">
        <v>63</v>
      </c>
      <c r="R9" s="10"/>
      <c r="S9" s="10" t="s">
        <v>63</v>
      </c>
      <c r="T9" s="10"/>
      <c r="U9" s="10" t="s">
        <v>69</v>
      </c>
      <c r="V9" s="10"/>
      <c r="W9" s="10" t="s">
        <v>71</v>
      </c>
      <c r="X9" s="10"/>
      <c r="Y9" s="10"/>
      <c r="AA9" s="22" t="s">
        <v>86</v>
      </c>
      <c r="AB9" s="7"/>
      <c r="AC9" s="7"/>
    </row>
    <row r="10" spans="1:29" ht="15">
      <c r="A10" s="2"/>
      <c r="B10" s="2"/>
      <c r="C10" s="3"/>
      <c r="D10" s="3"/>
      <c r="E10" s="3"/>
      <c r="H10" s="6"/>
      <c r="I10" s="6"/>
      <c r="J10" s="6"/>
      <c r="K10" s="6"/>
      <c r="L10" s="10"/>
      <c r="M10" s="6"/>
      <c r="N10" s="6"/>
      <c r="Q10" s="10" t="s">
        <v>64</v>
      </c>
      <c r="R10" s="10"/>
      <c r="S10" s="10" t="s">
        <v>65</v>
      </c>
      <c r="T10" s="10"/>
      <c r="U10" s="10" t="s">
        <v>70</v>
      </c>
      <c r="V10" s="10"/>
      <c r="W10" s="10" t="s">
        <v>72</v>
      </c>
      <c r="X10" s="10"/>
      <c r="Y10" s="10" t="s">
        <v>73</v>
      </c>
      <c r="AA10" s="27"/>
      <c r="AB10" s="7"/>
      <c r="AC10" s="7"/>
    </row>
    <row r="11" spans="1:29" ht="14.25">
      <c r="A11" s="7"/>
      <c r="B11" s="7" t="s">
        <v>8</v>
      </c>
      <c r="C11" s="11">
        <v>16879</v>
      </c>
      <c r="D11" s="11"/>
      <c r="E11" s="11">
        <v>17968</v>
      </c>
      <c r="G11" s="7" t="s">
        <v>42</v>
      </c>
      <c r="H11" s="11">
        <v>6985</v>
      </c>
      <c r="I11" s="11"/>
      <c r="J11" s="11">
        <v>5314</v>
      </c>
      <c r="K11" s="11"/>
      <c r="L11" s="11">
        <v>18086</v>
      </c>
      <c r="M11" s="11"/>
      <c r="N11" s="11">
        <v>14029</v>
      </c>
      <c r="Q11" s="10" t="s">
        <v>7</v>
      </c>
      <c r="R11" s="10"/>
      <c r="S11" s="10" t="s">
        <v>7</v>
      </c>
      <c r="T11" s="10"/>
      <c r="U11" s="10" t="s">
        <v>7</v>
      </c>
      <c r="V11" s="10"/>
      <c r="W11" s="10" t="s">
        <v>7</v>
      </c>
      <c r="X11" s="10"/>
      <c r="Y11" s="10" t="s">
        <v>7</v>
      </c>
      <c r="AA11" s="27" t="s">
        <v>87</v>
      </c>
      <c r="AB11" s="7"/>
      <c r="AC11" s="11">
        <v>-5043</v>
      </c>
    </row>
    <row r="12" spans="1:29" ht="14.25">
      <c r="A12" s="7"/>
      <c r="B12" s="7" t="s">
        <v>9</v>
      </c>
      <c r="C12" s="11">
        <v>49</v>
      </c>
      <c r="D12" s="11"/>
      <c r="E12" s="11">
        <v>0</v>
      </c>
      <c r="G12" s="7"/>
      <c r="H12" s="11"/>
      <c r="I12" s="11"/>
      <c r="J12" s="11"/>
      <c r="K12" s="11"/>
      <c r="L12" s="11" t="s">
        <v>24</v>
      </c>
      <c r="M12" s="11"/>
      <c r="N12" s="11"/>
      <c r="AA12" s="27" t="s">
        <v>88</v>
      </c>
      <c r="AB12" s="7"/>
      <c r="AC12" s="11"/>
    </row>
    <row r="13" spans="1:29" ht="15">
      <c r="A13" s="7"/>
      <c r="B13" s="7" t="s">
        <v>10</v>
      </c>
      <c r="C13" s="11">
        <v>21</v>
      </c>
      <c r="D13" s="11"/>
      <c r="E13" s="11">
        <v>21</v>
      </c>
      <c r="G13" s="7" t="s">
        <v>43</v>
      </c>
      <c r="H13" s="11">
        <v>-8390</v>
      </c>
      <c r="I13" s="11"/>
      <c r="J13" s="11">
        <v>-5786</v>
      </c>
      <c r="K13" s="11"/>
      <c r="L13" s="11">
        <v>-22710</v>
      </c>
      <c r="M13" s="11"/>
      <c r="N13" s="11">
        <v>-17479</v>
      </c>
      <c r="P13" s="20" t="s">
        <v>74</v>
      </c>
      <c r="Q13" s="7"/>
      <c r="R13" s="7"/>
      <c r="S13" s="7"/>
      <c r="T13" s="7"/>
      <c r="U13" s="7"/>
      <c r="V13" s="7"/>
      <c r="W13" s="7"/>
      <c r="X13" s="7"/>
      <c r="Y13" s="7"/>
      <c r="AA13" s="27" t="s">
        <v>89</v>
      </c>
      <c r="AB13" s="7"/>
      <c r="AC13" s="11">
        <v>1473</v>
      </c>
    </row>
    <row r="14" spans="1:29" ht="15">
      <c r="A14" s="7"/>
      <c r="B14" s="7"/>
      <c r="C14" s="11"/>
      <c r="D14" s="11"/>
      <c r="E14" s="11"/>
      <c r="G14" s="7"/>
      <c r="H14" s="11"/>
      <c r="I14" s="11"/>
      <c r="J14" s="11"/>
      <c r="K14" s="11"/>
      <c r="L14" s="11"/>
      <c r="M14" s="11"/>
      <c r="N14" s="11"/>
      <c r="P14" s="23" t="s">
        <v>75</v>
      </c>
      <c r="Q14" s="7"/>
      <c r="R14" s="7"/>
      <c r="S14" s="7"/>
      <c r="T14" s="7"/>
      <c r="U14" s="7"/>
      <c r="V14" s="7"/>
      <c r="W14" s="7"/>
      <c r="X14" s="7"/>
      <c r="Y14" s="7"/>
      <c r="AA14" s="27" t="s">
        <v>90</v>
      </c>
      <c r="AB14" s="7"/>
      <c r="AC14" s="11">
        <v>72</v>
      </c>
    </row>
    <row r="15" spans="1:29" ht="14.25">
      <c r="A15" s="7"/>
      <c r="B15" s="7"/>
      <c r="C15" s="11"/>
      <c r="D15" s="11"/>
      <c r="E15" s="11"/>
      <c r="G15" s="7" t="s">
        <v>44</v>
      </c>
      <c r="H15" s="12">
        <v>18</v>
      </c>
      <c r="I15" s="11"/>
      <c r="J15" s="12">
        <v>27</v>
      </c>
      <c r="K15" s="11"/>
      <c r="L15" s="12">
        <v>72</v>
      </c>
      <c r="M15" s="11"/>
      <c r="N15" s="12">
        <v>119</v>
      </c>
      <c r="P15" s="7"/>
      <c r="Q15" s="7"/>
      <c r="R15" s="7"/>
      <c r="S15" s="7"/>
      <c r="T15" s="7"/>
      <c r="U15" s="7"/>
      <c r="V15" s="7"/>
      <c r="W15" s="7"/>
      <c r="X15" s="7"/>
      <c r="Y15" s="7"/>
      <c r="AA15" s="27" t="s">
        <v>91</v>
      </c>
      <c r="AB15" s="7"/>
      <c r="AC15" s="11">
        <v>2</v>
      </c>
    </row>
    <row r="16" spans="1:29" ht="15">
      <c r="A16" s="20" t="s">
        <v>12</v>
      </c>
      <c r="B16" s="7"/>
      <c r="C16" s="11"/>
      <c r="D16" s="11"/>
      <c r="E16" s="11"/>
      <c r="G16" s="7"/>
      <c r="H16" s="11"/>
      <c r="I16" s="11"/>
      <c r="J16" s="11"/>
      <c r="K16" s="11"/>
      <c r="L16" s="11"/>
      <c r="M16" s="11"/>
      <c r="N16" s="11"/>
      <c r="P16" s="7" t="s">
        <v>76</v>
      </c>
      <c r="Q16" s="11">
        <v>19999</v>
      </c>
      <c r="R16" s="11"/>
      <c r="S16" s="11">
        <v>6490</v>
      </c>
      <c r="T16" s="7"/>
      <c r="U16" s="7">
        <v>0</v>
      </c>
      <c r="V16" s="7"/>
      <c r="W16" s="11">
        <v>154</v>
      </c>
      <c r="X16" s="11"/>
      <c r="Y16" s="11">
        <v>26613</v>
      </c>
      <c r="AA16" s="27" t="s">
        <v>92</v>
      </c>
      <c r="AB16" s="7"/>
      <c r="AC16" s="11">
        <v>1</v>
      </c>
    </row>
    <row r="17" spans="1:29" ht="14.25">
      <c r="A17" s="7"/>
      <c r="B17" s="7" t="s">
        <v>13</v>
      </c>
      <c r="C17" s="34">
        <v>9815</v>
      </c>
      <c r="D17" s="11"/>
      <c r="E17" s="34">
        <v>12087</v>
      </c>
      <c r="G17" s="7" t="s">
        <v>45</v>
      </c>
      <c r="H17" s="11">
        <f>+H15+H13+H11</f>
        <v>-1387</v>
      </c>
      <c r="I17" s="11">
        <f aca="true" t="shared" si="0" ref="I17:N17">+I15+I13+I11</f>
        <v>0</v>
      </c>
      <c r="J17" s="11">
        <f t="shared" si="0"/>
        <v>-445</v>
      </c>
      <c r="K17" s="11">
        <f t="shared" si="0"/>
        <v>0</v>
      </c>
      <c r="L17" s="11">
        <f t="shared" si="0"/>
        <v>-4552</v>
      </c>
      <c r="M17" s="11">
        <f t="shared" si="0"/>
        <v>0</v>
      </c>
      <c r="N17" s="11">
        <f t="shared" si="0"/>
        <v>-3331</v>
      </c>
      <c r="P17" s="7"/>
      <c r="Q17" s="7"/>
      <c r="R17" s="7"/>
      <c r="S17" s="7"/>
      <c r="T17" s="7"/>
      <c r="U17" s="7"/>
      <c r="V17" s="7"/>
      <c r="W17" s="7"/>
      <c r="X17" s="7"/>
      <c r="Y17" s="7"/>
      <c r="AA17" s="27" t="s">
        <v>93</v>
      </c>
      <c r="AB17" s="7"/>
      <c r="AC17" s="11">
        <v>436</v>
      </c>
    </row>
    <row r="18" spans="1:29" ht="14.25">
      <c r="A18" s="7"/>
      <c r="B18" s="7" t="s">
        <v>14</v>
      </c>
      <c r="C18" s="35">
        <v>9337</v>
      </c>
      <c r="D18" s="11"/>
      <c r="E18" s="35">
        <v>8668</v>
      </c>
      <c r="G18" s="7"/>
      <c r="H18" s="11"/>
      <c r="I18" s="11"/>
      <c r="J18" s="11"/>
      <c r="K18" s="11"/>
      <c r="L18" s="11"/>
      <c r="M18" s="11"/>
      <c r="N18" s="11"/>
      <c r="P18" s="7" t="s">
        <v>77</v>
      </c>
      <c r="Q18" s="7">
        <v>0</v>
      </c>
      <c r="R18" s="7"/>
      <c r="S18" s="7">
        <v>0</v>
      </c>
      <c r="T18" s="7"/>
      <c r="U18" s="7">
        <v>0</v>
      </c>
      <c r="V18" s="7"/>
      <c r="W18" s="11">
        <v>-5023</v>
      </c>
      <c r="X18" s="7"/>
      <c r="Y18" s="11">
        <v>-5023</v>
      </c>
      <c r="AA18" s="27" t="s">
        <v>94</v>
      </c>
      <c r="AB18" s="7"/>
      <c r="AC18" s="11">
        <v>-5</v>
      </c>
    </row>
    <row r="19" spans="1:29" ht="14.25">
      <c r="A19" s="7"/>
      <c r="B19" s="7" t="s">
        <v>15</v>
      </c>
      <c r="C19" s="35">
        <v>4638</v>
      </c>
      <c r="D19" s="11"/>
      <c r="E19" s="35">
        <v>1611</v>
      </c>
      <c r="G19" s="7" t="s">
        <v>46</v>
      </c>
      <c r="H19" s="11">
        <v>164</v>
      </c>
      <c r="I19" s="11"/>
      <c r="J19" s="11">
        <v>183</v>
      </c>
      <c r="K19" s="11"/>
      <c r="L19" s="11">
        <v>491</v>
      </c>
      <c r="M19" s="11"/>
      <c r="N19" s="11">
        <v>523</v>
      </c>
      <c r="P19" s="7"/>
      <c r="Q19" s="7"/>
      <c r="R19" s="7"/>
      <c r="S19" s="7"/>
      <c r="T19" s="7"/>
      <c r="U19" s="7"/>
      <c r="V19" s="7"/>
      <c r="W19" s="7"/>
      <c r="X19" s="7"/>
      <c r="Y19" s="7"/>
      <c r="AA19" s="28"/>
      <c r="AB19" s="13"/>
      <c r="AC19" s="12"/>
    </row>
    <row r="20" spans="1:29" ht="14.25">
      <c r="A20" s="7"/>
      <c r="B20" s="7" t="s">
        <v>16</v>
      </c>
      <c r="C20" s="35">
        <v>266</v>
      </c>
      <c r="D20" s="11"/>
      <c r="E20" s="35">
        <v>140</v>
      </c>
      <c r="G20" s="7"/>
      <c r="H20" s="11"/>
      <c r="I20" s="11"/>
      <c r="J20" s="11"/>
      <c r="K20" s="11"/>
      <c r="L20" s="11"/>
      <c r="M20" s="11"/>
      <c r="N20" s="11"/>
      <c r="P20" s="7" t="s">
        <v>78</v>
      </c>
      <c r="Q20" s="7"/>
      <c r="R20" s="7"/>
      <c r="S20" s="7"/>
      <c r="T20" s="7"/>
      <c r="U20" s="7" t="s">
        <v>24</v>
      </c>
      <c r="V20" s="7"/>
      <c r="W20" s="7"/>
      <c r="X20" s="7"/>
      <c r="Y20" s="7"/>
      <c r="AA20" s="22" t="s">
        <v>95</v>
      </c>
      <c r="AB20" s="7"/>
      <c r="AC20" s="11">
        <f>+AC18+AC17+AC16+AC15+AC14+AC13+AC11</f>
        <v>-3064</v>
      </c>
    </row>
    <row r="21" spans="1:29" ht="14.25">
      <c r="A21" s="7"/>
      <c r="B21" s="7" t="s">
        <v>17</v>
      </c>
      <c r="C21" s="35">
        <v>429</v>
      </c>
      <c r="D21" s="11"/>
      <c r="E21" s="35">
        <v>73</v>
      </c>
      <c r="G21" s="7" t="s">
        <v>47</v>
      </c>
      <c r="H21" s="13">
        <v>0</v>
      </c>
      <c r="I21" s="7"/>
      <c r="J21" s="13">
        <v>0</v>
      </c>
      <c r="K21" s="7"/>
      <c r="L21" s="13">
        <v>0</v>
      </c>
      <c r="M21" s="7"/>
      <c r="N21" s="13">
        <v>0</v>
      </c>
      <c r="P21" s="7" t="s">
        <v>79</v>
      </c>
      <c r="Q21" s="7">
        <v>0</v>
      </c>
      <c r="R21" s="7"/>
      <c r="S21" s="7">
        <v>0</v>
      </c>
      <c r="T21" s="7"/>
      <c r="U21" s="7">
        <v>0</v>
      </c>
      <c r="V21" s="7"/>
      <c r="W21" s="7">
        <v>0</v>
      </c>
      <c r="X21" s="7"/>
      <c r="Y21" s="7">
        <v>0</v>
      </c>
      <c r="AA21" s="27" t="s">
        <v>96</v>
      </c>
      <c r="AB21" s="7"/>
      <c r="AC21" s="11">
        <v>2272</v>
      </c>
    </row>
    <row r="22" spans="1:29" ht="14.25">
      <c r="A22" s="7"/>
      <c r="B22" s="7"/>
      <c r="C22" s="36">
        <f>SUM(C17:C21)</f>
        <v>24485</v>
      </c>
      <c r="D22" s="11"/>
      <c r="E22" s="36">
        <f>SUM(E17:E21)</f>
        <v>22579</v>
      </c>
      <c r="G22" s="7"/>
      <c r="H22" s="7"/>
      <c r="I22" s="7"/>
      <c r="J22" s="7"/>
      <c r="K22" s="7"/>
      <c r="L22" s="7"/>
      <c r="M22" s="7"/>
      <c r="N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7" t="s">
        <v>97</v>
      </c>
      <c r="AB22" s="7"/>
      <c r="AC22" s="11">
        <v>-709</v>
      </c>
    </row>
    <row r="23" spans="1:29" ht="14.25">
      <c r="A23" s="7"/>
      <c r="B23" s="7"/>
      <c r="C23" s="11"/>
      <c r="D23" s="11"/>
      <c r="E23" s="11"/>
      <c r="G23" s="7" t="s">
        <v>48</v>
      </c>
      <c r="H23" s="11">
        <f aca="true" t="shared" si="1" ref="H23:M23">-H19+H17</f>
        <v>-1551</v>
      </c>
      <c r="I23" s="11">
        <f t="shared" si="1"/>
        <v>0</v>
      </c>
      <c r="J23" s="11">
        <f t="shared" si="1"/>
        <v>-628</v>
      </c>
      <c r="K23" s="11">
        <f t="shared" si="1"/>
        <v>0</v>
      </c>
      <c r="L23" s="11">
        <f t="shared" si="1"/>
        <v>-5043</v>
      </c>
      <c r="M23" s="11">
        <f t="shared" si="1"/>
        <v>0</v>
      </c>
      <c r="N23" s="11">
        <v>-3854</v>
      </c>
      <c r="P23" s="7" t="s">
        <v>80</v>
      </c>
      <c r="Q23" s="25">
        <f>+Q21+Q18+Q16</f>
        <v>19999</v>
      </c>
      <c r="R23" s="11">
        <f aca="true" t="shared" si="2" ref="R23:Y23">+R21+R18+R16</f>
        <v>0</v>
      </c>
      <c r="S23" s="25">
        <f t="shared" si="2"/>
        <v>6490</v>
      </c>
      <c r="T23" s="7">
        <f t="shared" si="2"/>
        <v>0</v>
      </c>
      <c r="U23" s="26">
        <f t="shared" si="2"/>
        <v>0</v>
      </c>
      <c r="V23" s="7">
        <f t="shared" si="2"/>
        <v>0</v>
      </c>
      <c r="W23" s="25">
        <f t="shared" si="2"/>
        <v>-4869</v>
      </c>
      <c r="X23" s="11">
        <f t="shared" si="2"/>
        <v>0</v>
      </c>
      <c r="Y23" s="25">
        <f t="shared" si="2"/>
        <v>21590</v>
      </c>
      <c r="AA23" s="27" t="s">
        <v>98</v>
      </c>
      <c r="AB23" s="7"/>
      <c r="AC23" s="11">
        <v>-2981</v>
      </c>
    </row>
    <row r="24" spans="1:29" ht="15">
      <c r="A24" s="20" t="s">
        <v>11</v>
      </c>
      <c r="B24" s="7"/>
      <c r="C24" s="11"/>
      <c r="D24" s="11"/>
      <c r="E24" s="11"/>
      <c r="G24" s="7" t="s">
        <v>49</v>
      </c>
      <c r="H24" s="7"/>
      <c r="I24" s="7"/>
      <c r="J24" s="7"/>
      <c r="K24" s="7"/>
      <c r="L24" s="7"/>
      <c r="M24" s="7"/>
      <c r="N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t="s">
        <v>123</v>
      </c>
      <c r="AB24" s="7"/>
      <c r="AC24" s="11">
        <v>0</v>
      </c>
    </row>
    <row r="25" spans="1:29" ht="14.25">
      <c r="A25" s="7"/>
      <c r="B25" s="7" t="s">
        <v>18</v>
      </c>
      <c r="C25" s="34">
        <v>8195</v>
      </c>
      <c r="D25" s="11"/>
      <c r="E25" s="34">
        <v>3920</v>
      </c>
      <c r="G25" s="7"/>
      <c r="H25" s="7"/>
      <c r="I25" s="7"/>
      <c r="J25" s="7"/>
      <c r="K25" s="7"/>
      <c r="L25" s="7"/>
      <c r="M25" s="7"/>
      <c r="N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7" t="s">
        <v>124</v>
      </c>
      <c r="AB25" s="7"/>
      <c r="AC25" s="11">
        <v>4275</v>
      </c>
    </row>
    <row r="26" spans="1:29" ht="14.25">
      <c r="A26" s="7"/>
      <c r="B26" s="7" t="s">
        <v>19</v>
      </c>
      <c r="C26" s="35">
        <v>139</v>
      </c>
      <c r="D26" s="11"/>
      <c r="E26" s="35">
        <v>36</v>
      </c>
      <c r="G26" s="7" t="s">
        <v>50</v>
      </c>
      <c r="H26" s="13">
        <v>0</v>
      </c>
      <c r="I26" s="7"/>
      <c r="J26" s="12">
        <v>10</v>
      </c>
      <c r="K26" s="7"/>
      <c r="L26" s="13">
        <v>0</v>
      </c>
      <c r="M26" s="7"/>
      <c r="N26" s="12">
        <v>10</v>
      </c>
      <c r="P26" s="7" t="s">
        <v>81</v>
      </c>
      <c r="AA26" s="27" t="s">
        <v>99</v>
      </c>
      <c r="AB26" s="7"/>
      <c r="AC26" s="11">
        <v>1301</v>
      </c>
    </row>
    <row r="27" spans="1:29" ht="14.25">
      <c r="A27" s="7"/>
      <c r="B27" s="7" t="s">
        <v>20</v>
      </c>
      <c r="C27" s="35">
        <v>1987</v>
      </c>
      <c r="D27" s="11"/>
      <c r="E27" s="35">
        <v>667</v>
      </c>
      <c r="G27" s="7"/>
      <c r="H27" s="7"/>
      <c r="I27" s="7"/>
      <c r="J27" s="7"/>
      <c r="K27" s="7"/>
      <c r="L27" s="7"/>
      <c r="M27" s="7"/>
      <c r="N27" s="7"/>
      <c r="P27" s="7" t="s">
        <v>82</v>
      </c>
      <c r="AA27" s="27" t="s">
        <v>100</v>
      </c>
      <c r="AB27" s="7"/>
      <c r="AC27" s="11">
        <v>103</v>
      </c>
    </row>
    <row r="28" spans="1:29" ht="14.25">
      <c r="A28" s="7"/>
      <c r="B28" s="7" t="s">
        <v>21</v>
      </c>
      <c r="C28" s="35">
        <v>8479</v>
      </c>
      <c r="D28" s="11"/>
      <c r="E28" s="35">
        <v>8348</v>
      </c>
      <c r="G28" s="7" t="s">
        <v>48</v>
      </c>
      <c r="H28" s="11">
        <f>+H23+H26</f>
        <v>-1551</v>
      </c>
      <c r="I28" s="11">
        <f aca="true" t="shared" si="3" ref="I28:N28">+I23+I26</f>
        <v>0</v>
      </c>
      <c r="J28" s="11">
        <f t="shared" si="3"/>
        <v>-618</v>
      </c>
      <c r="K28" s="11">
        <f t="shared" si="3"/>
        <v>0</v>
      </c>
      <c r="L28" s="11">
        <f t="shared" si="3"/>
        <v>-5043</v>
      </c>
      <c r="M28" s="11">
        <f t="shared" si="3"/>
        <v>0</v>
      </c>
      <c r="N28" s="11">
        <f t="shared" si="3"/>
        <v>-3844</v>
      </c>
      <c r="AA28" s="8"/>
      <c r="AB28" s="13"/>
      <c r="AC28" s="12"/>
    </row>
    <row r="29" spans="1:29" ht="14.25">
      <c r="A29" s="7"/>
      <c r="B29" s="7" t="s">
        <v>22</v>
      </c>
      <c r="C29" s="35">
        <v>727</v>
      </c>
      <c r="D29" s="11"/>
      <c r="E29" s="35">
        <v>727</v>
      </c>
      <c r="G29" s="7" t="s">
        <v>51</v>
      </c>
      <c r="H29" s="7"/>
      <c r="I29" s="7"/>
      <c r="J29" s="7"/>
      <c r="K29" s="7"/>
      <c r="L29" s="7"/>
      <c r="M29" s="7"/>
      <c r="N29" s="7"/>
      <c r="AA29" s="22" t="s">
        <v>101</v>
      </c>
      <c r="AB29" s="7"/>
      <c r="AC29" s="11">
        <f>SUM(AC20:AC28)</f>
        <v>1197</v>
      </c>
    </row>
    <row r="30" spans="1:29" ht="14.25">
      <c r="A30" s="7"/>
      <c r="B30" s="7"/>
      <c r="C30" s="36">
        <f>SUM(C25:C29)</f>
        <v>19527</v>
      </c>
      <c r="D30" s="11"/>
      <c r="E30" s="36">
        <f>SUM(E25:E29)</f>
        <v>13698</v>
      </c>
      <c r="G30" s="7"/>
      <c r="H30" s="7"/>
      <c r="I30" s="7"/>
      <c r="J30" s="7"/>
      <c r="K30" s="7"/>
      <c r="L30" s="7"/>
      <c r="M30" s="7"/>
      <c r="N30" s="7"/>
      <c r="P30" s="24" t="s">
        <v>83</v>
      </c>
      <c r="AA30" s="27" t="s">
        <v>102</v>
      </c>
      <c r="AB30" s="7"/>
      <c r="AC30" s="11">
        <v>0</v>
      </c>
    </row>
    <row r="31" spans="1:29" ht="15">
      <c r="A31" s="20" t="s">
        <v>23</v>
      </c>
      <c r="B31" s="7"/>
      <c r="C31" s="36">
        <f>+C22-C30</f>
        <v>4958</v>
      </c>
      <c r="D31" s="11"/>
      <c r="E31" s="36">
        <f>+E22-E30</f>
        <v>8881</v>
      </c>
      <c r="G31" s="7" t="s">
        <v>52</v>
      </c>
      <c r="H31" s="12">
        <v>17</v>
      </c>
      <c r="I31" s="7"/>
      <c r="J31" s="13">
        <v>0</v>
      </c>
      <c r="K31" s="7"/>
      <c r="L31" s="12">
        <v>20</v>
      </c>
      <c r="M31" s="7"/>
      <c r="N31" s="13">
        <v>0</v>
      </c>
      <c r="P31" s="24" t="s">
        <v>84</v>
      </c>
      <c r="AA31" s="27" t="s">
        <v>103</v>
      </c>
      <c r="AB31" s="7"/>
      <c r="AC31" s="11">
        <v>0</v>
      </c>
    </row>
    <row r="32" spans="1:29" ht="14.25">
      <c r="A32" s="7"/>
      <c r="B32" s="7"/>
      <c r="C32" s="11"/>
      <c r="D32" s="11"/>
      <c r="E32" s="11"/>
      <c r="G32" s="7"/>
      <c r="H32" s="7"/>
      <c r="I32" s="7"/>
      <c r="J32" s="7"/>
      <c r="K32" s="7"/>
      <c r="L32" s="7"/>
      <c r="M32" s="7"/>
      <c r="N32" s="7"/>
      <c r="AA32" s="28"/>
      <c r="AB32" s="13"/>
      <c r="AC32" s="12"/>
    </row>
    <row r="33" spans="1:29" ht="15" thickBot="1">
      <c r="A33" s="7" t="s">
        <v>24</v>
      </c>
      <c r="B33" s="7"/>
      <c r="C33" s="14">
        <f>+C11+C12+C13+C31</f>
        <v>21907</v>
      </c>
      <c r="D33" s="11"/>
      <c r="E33" s="14">
        <f>+E11+E13+E31</f>
        <v>26870</v>
      </c>
      <c r="G33" s="7" t="s">
        <v>53</v>
      </c>
      <c r="H33" s="14">
        <f>+H31+H28</f>
        <v>-1534</v>
      </c>
      <c r="I33" s="15">
        <f aca="true" t="shared" si="4" ref="I33:N33">+I31+I28</f>
        <v>0</v>
      </c>
      <c r="J33" s="14">
        <f t="shared" si="4"/>
        <v>-618</v>
      </c>
      <c r="K33" s="15">
        <f t="shared" si="4"/>
        <v>0</v>
      </c>
      <c r="L33" s="14">
        <f t="shared" si="4"/>
        <v>-5023</v>
      </c>
      <c r="M33" s="15">
        <f t="shared" si="4"/>
        <v>0</v>
      </c>
      <c r="N33" s="14">
        <f t="shared" si="4"/>
        <v>-3844</v>
      </c>
      <c r="AA33" s="22" t="s">
        <v>104</v>
      </c>
      <c r="AB33" s="7"/>
      <c r="AC33" s="11">
        <f>+AC29</f>
        <v>1197</v>
      </c>
    </row>
    <row r="34" spans="1:29" ht="15" thickTop="1">
      <c r="A34" s="7"/>
      <c r="B34" s="7"/>
      <c r="C34" s="11"/>
      <c r="D34" s="11"/>
      <c r="E34" s="11"/>
      <c r="G34" s="7"/>
      <c r="H34" s="7"/>
      <c r="I34" s="16"/>
      <c r="J34" s="7"/>
      <c r="K34" s="16"/>
      <c r="L34" s="7"/>
      <c r="M34" s="16"/>
      <c r="N34" s="7"/>
      <c r="AA34" s="27"/>
      <c r="AB34" s="7"/>
      <c r="AC34" s="11"/>
    </row>
    <row r="35" spans="1:29" ht="15">
      <c r="A35" s="7"/>
      <c r="B35" s="20" t="s">
        <v>25</v>
      </c>
      <c r="C35" s="11"/>
      <c r="D35" s="11"/>
      <c r="E35" s="11"/>
      <c r="G35" s="7"/>
      <c r="H35" s="7"/>
      <c r="I35" s="7"/>
      <c r="J35" s="7"/>
      <c r="K35" s="7"/>
      <c r="L35" s="7"/>
      <c r="M35" s="7"/>
      <c r="N35" s="7"/>
      <c r="AA35" s="22" t="s">
        <v>125</v>
      </c>
      <c r="AB35" s="7"/>
      <c r="AC35" s="11"/>
    </row>
    <row r="36" spans="1:29" ht="14.25">
      <c r="A36" s="7"/>
      <c r="B36" s="7" t="s">
        <v>26</v>
      </c>
      <c r="C36" s="11">
        <v>19999</v>
      </c>
      <c r="D36" s="11"/>
      <c r="E36" s="11">
        <v>19999</v>
      </c>
      <c r="G36" s="7" t="s">
        <v>54</v>
      </c>
      <c r="H36" s="7" t="s">
        <v>24</v>
      </c>
      <c r="I36" s="7"/>
      <c r="J36" s="7"/>
      <c r="K36" s="7"/>
      <c r="L36" s="7"/>
      <c r="M36" s="7"/>
      <c r="N36" s="7"/>
      <c r="AA36" s="27"/>
      <c r="AB36" s="7"/>
      <c r="AC36" s="11"/>
    </row>
    <row r="37" spans="1:29" ht="14.25">
      <c r="A37" s="7"/>
      <c r="B37" s="7" t="s">
        <v>27</v>
      </c>
      <c r="C37" s="11">
        <v>6460</v>
      </c>
      <c r="D37" s="11"/>
      <c r="E37" s="11">
        <v>6460</v>
      </c>
      <c r="G37" s="7" t="s">
        <v>55</v>
      </c>
      <c r="H37" s="17">
        <v>-7.76</v>
      </c>
      <c r="I37" s="17"/>
      <c r="J37" s="17">
        <v>-3.09</v>
      </c>
      <c r="K37" s="17"/>
      <c r="L37" s="17">
        <v>-25.11</v>
      </c>
      <c r="M37" s="17"/>
      <c r="N37" s="17">
        <v>-19.22</v>
      </c>
      <c r="AA37" s="27" t="s">
        <v>105</v>
      </c>
      <c r="AB37" s="7"/>
      <c r="AC37" s="34">
        <v>-10</v>
      </c>
    </row>
    <row r="38" spans="1:29" ht="14.25">
      <c r="A38" s="7"/>
      <c r="B38" s="7" t="s">
        <v>28</v>
      </c>
      <c r="C38" s="12">
        <v>-4869</v>
      </c>
      <c r="D38" s="11"/>
      <c r="E38" s="12">
        <v>154</v>
      </c>
      <c r="G38" s="7" t="s">
        <v>56</v>
      </c>
      <c r="H38" s="18" t="s">
        <v>59</v>
      </c>
      <c r="I38" s="18"/>
      <c r="J38" s="18" t="s">
        <v>59</v>
      </c>
      <c r="K38" s="18"/>
      <c r="L38" s="18" t="s">
        <v>59</v>
      </c>
      <c r="M38" s="18"/>
      <c r="N38" s="18" t="s">
        <v>59</v>
      </c>
      <c r="AA38" s="27" t="s">
        <v>106</v>
      </c>
      <c r="AB38" s="7"/>
      <c r="AC38" s="35">
        <v>-391</v>
      </c>
    </row>
    <row r="39" spans="1:29" ht="15">
      <c r="A39" s="7"/>
      <c r="B39" s="20" t="s">
        <v>29</v>
      </c>
      <c r="C39" s="11">
        <f>SUM(C36:C38)</f>
        <v>21590</v>
      </c>
      <c r="D39" s="11"/>
      <c r="E39" s="11">
        <f>SUM(E36:E38)</f>
        <v>26613</v>
      </c>
      <c r="G39" s="7"/>
      <c r="AA39" s="27" t="s">
        <v>107</v>
      </c>
      <c r="AB39" s="7"/>
      <c r="AC39" s="35">
        <v>-49</v>
      </c>
    </row>
    <row r="40" spans="1:29" ht="14.25">
      <c r="A40" s="7"/>
      <c r="B40" s="7"/>
      <c r="C40" s="11"/>
      <c r="D40" s="11"/>
      <c r="E40" s="11"/>
      <c r="G40" s="7"/>
      <c r="AA40" s="27" t="s">
        <v>108</v>
      </c>
      <c r="AB40" s="7"/>
      <c r="AC40" s="35">
        <v>15</v>
      </c>
    </row>
    <row r="41" spans="1:29" ht="14.25">
      <c r="A41" s="7"/>
      <c r="B41" s="7" t="s">
        <v>30</v>
      </c>
      <c r="C41" s="11"/>
      <c r="D41" s="11"/>
      <c r="E41" s="11"/>
      <c r="G41" s="7" t="s">
        <v>60</v>
      </c>
      <c r="AA41" s="27" t="s">
        <v>109</v>
      </c>
      <c r="AB41" s="7"/>
      <c r="AC41" s="37">
        <v>5</v>
      </c>
    </row>
    <row r="42" spans="1:29" ht="14.25">
      <c r="A42" s="7"/>
      <c r="B42" s="7" t="s">
        <v>31</v>
      </c>
      <c r="C42" s="11">
        <v>53</v>
      </c>
      <c r="D42" s="11"/>
      <c r="E42" s="11">
        <v>35</v>
      </c>
      <c r="AA42" s="22" t="s">
        <v>126</v>
      </c>
      <c r="AB42" s="7"/>
      <c r="AC42" s="11">
        <f>SUM(AC37:AC41)</f>
        <v>-430</v>
      </c>
    </row>
    <row r="43" spans="1:27" ht="14.25">
      <c r="A43" s="7"/>
      <c r="B43" s="7" t="s">
        <v>32</v>
      </c>
      <c r="C43" s="11">
        <v>264</v>
      </c>
      <c r="D43" s="11"/>
      <c r="E43" s="11">
        <v>222</v>
      </c>
      <c r="G43" s="19" t="s">
        <v>57</v>
      </c>
      <c r="AA43" s="27"/>
    </row>
    <row r="44" spans="1:7" ht="15" thickBot="1">
      <c r="A44" s="7"/>
      <c r="B44" s="7"/>
      <c r="C44" s="32">
        <f>SUM(C39:C43)</f>
        <v>21907</v>
      </c>
      <c r="D44" s="11"/>
      <c r="E44" s="32">
        <f>SUM(E39:E43)</f>
        <v>26870</v>
      </c>
      <c r="G44" s="19" t="s">
        <v>58</v>
      </c>
    </row>
    <row r="45" spans="1:5" ht="15" thickTop="1">
      <c r="A45" s="7"/>
      <c r="B45" s="7"/>
      <c r="C45" s="11"/>
      <c r="D45" s="11"/>
      <c r="E45" s="11"/>
    </row>
    <row r="46" spans="1:5" ht="12.75">
      <c r="A46" s="19" t="s">
        <v>33</v>
      </c>
      <c r="C46" s="1"/>
      <c r="D46" s="1"/>
      <c r="E46" s="1"/>
    </row>
    <row r="47" spans="1:5" ht="12.75">
      <c r="A47" s="19" t="s">
        <v>34</v>
      </c>
      <c r="C47" s="1"/>
      <c r="D47" s="1"/>
      <c r="E47" s="1"/>
    </row>
    <row r="48" spans="3:5" ht="12.75">
      <c r="C48" s="1"/>
      <c r="D48" s="1"/>
      <c r="E48" s="1"/>
    </row>
    <row r="49" spans="3:29" ht="14.25">
      <c r="C49" s="1"/>
      <c r="D49" s="1"/>
      <c r="E49" s="1"/>
      <c r="F49" s="7" t="s">
        <v>128</v>
      </c>
      <c r="O49" s="7" t="s">
        <v>129</v>
      </c>
      <c r="Z49" s="7" t="s">
        <v>130</v>
      </c>
      <c r="AC49" s="7" t="s">
        <v>131</v>
      </c>
    </row>
    <row r="50" spans="3:27" ht="12.75">
      <c r="C50" s="1"/>
      <c r="D50" s="1"/>
      <c r="E50" s="1"/>
      <c r="AA50" s="22" t="s">
        <v>110</v>
      </c>
    </row>
    <row r="51" spans="3:27" ht="12.75">
      <c r="C51" s="1"/>
      <c r="D51" s="1"/>
      <c r="E51" s="1"/>
      <c r="AA51" s="27"/>
    </row>
    <row r="52" spans="3:29" ht="14.25">
      <c r="C52" s="1"/>
      <c r="D52" s="1"/>
      <c r="E52" s="1"/>
      <c r="AA52" s="27" t="s">
        <v>111</v>
      </c>
      <c r="AC52" s="34">
        <v>63</v>
      </c>
    </row>
    <row r="53" spans="3:29" ht="14.25">
      <c r="C53" s="1"/>
      <c r="D53" s="1"/>
      <c r="E53" s="1"/>
      <c r="AA53" s="27" t="s">
        <v>112</v>
      </c>
      <c r="AC53" s="35">
        <v>409</v>
      </c>
    </row>
    <row r="54" spans="3:29" ht="14.25">
      <c r="C54" s="1"/>
      <c r="D54" s="1"/>
      <c r="E54" s="1"/>
      <c r="AA54" s="27" t="s">
        <v>113</v>
      </c>
      <c r="AC54" s="35">
        <v>-4</v>
      </c>
    </row>
    <row r="55" spans="3:29" ht="14.25">
      <c r="C55" s="1"/>
      <c r="D55" s="1"/>
      <c r="E55" s="1"/>
      <c r="AA55" s="27" t="s">
        <v>114</v>
      </c>
      <c r="AC55" s="35">
        <v>-362</v>
      </c>
    </row>
    <row r="56" spans="3:29" ht="14.25">
      <c r="C56" s="1"/>
      <c r="D56" s="1"/>
      <c r="E56" s="1"/>
      <c r="AA56" s="27" t="s">
        <v>115</v>
      </c>
      <c r="AC56" s="35">
        <v>-41</v>
      </c>
    </row>
    <row r="57" spans="3:29" ht="14.25">
      <c r="C57" s="1"/>
      <c r="D57" s="1"/>
      <c r="E57" s="1"/>
      <c r="AA57" s="27" t="s">
        <v>116</v>
      </c>
      <c r="AC57" s="37">
        <v>-432</v>
      </c>
    </row>
    <row r="58" spans="3:29" ht="14.25">
      <c r="C58" s="1"/>
      <c r="D58" s="1"/>
      <c r="E58" s="1"/>
      <c r="AA58" s="22" t="s">
        <v>117</v>
      </c>
      <c r="AC58" s="11">
        <f>SUM(AC52:AC57)</f>
        <v>-367</v>
      </c>
    </row>
    <row r="59" spans="3:29" ht="14.25">
      <c r="C59" s="1"/>
      <c r="D59" s="1"/>
      <c r="E59" s="1"/>
      <c r="AA59" s="28"/>
      <c r="AB59" s="8"/>
      <c r="AC59" s="12"/>
    </row>
    <row r="60" spans="27:29" ht="14.25">
      <c r="AA60" s="29"/>
      <c r="AC60" s="15"/>
    </row>
    <row r="61" spans="27:29" ht="14.25">
      <c r="AA61" s="27" t="s">
        <v>118</v>
      </c>
      <c r="AC61" s="11">
        <v>399</v>
      </c>
    </row>
    <row r="62" spans="27:29" ht="14.25">
      <c r="AA62" s="27"/>
      <c r="AC62" s="11"/>
    </row>
    <row r="63" spans="27:29" ht="14.25">
      <c r="AA63" s="27" t="s">
        <v>119</v>
      </c>
      <c r="AC63" s="11">
        <v>-4698</v>
      </c>
    </row>
    <row r="64" spans="27:29" ht="14.25">
      <c r="AA64" s="27"/>
      <c r="AC64" s="11"/>
    </row>
    <row r="65" spans="27:29" ht="15" thickBot="1">
      <c r="AA65" s="30" t="s">
        <v>120</v>
      </c>
      <c r="AB65" s="31"/>
      <c r="AC65" s="32">
        <f>+AC63+AC61</f>
        <v>-4299</v>
      </c>
    </row>
    <row r="66" spans="27:29" ht="15" thickTop="1">
      <c r="AA66" s="27"/>
      <c r="AC66" s="11"/>
    </row>
    <row r="67" spans="27:29" ht="14.25">
      <c r="AA67" t="s">
        <v>127</v>
      </c>
      <c r="AC67" s="11"/>
    </row>
    <row r="68" ht="14.25">
      <c r="AC68" s="11"/>
    </row>
    <row r="69" spans="27:29" ht="14.25">
      <c r="AA69" t="s">
        <v>121</v>
      </c>
      <c r="AC69" s="11">
        <v>266</v>
      </c>
    </row>
    <row r="70" spans="27:29" ht="14.25">
      <c r="AA70" t="s">
        <v>17</v>
      </c>
      <c r="AC70" s="11">
        <v>429</v>
      </c>
    </row>
    <row r="71" spans="27:29" ht="14.25">
      <c r="AA71" t="s">
        <v>122</v>
      </c>
      <c r="AC71" s="11">
        <v>-4994</v>
      </c>
    </row>
    <row r="72" spans="27:29" ht="15" thickBot="1">
      <c r="AA72" s="31"/>
      <c r="AB72" s="31"/>
      <c r="AC72" s="32">
        <f>SUM(AC69:AC71)</f>
        <v>-4299</v>
      </c>
    </row>
    <row r="73" ht="15" thickTop="1">
      <c r="AC73" s="11"/>
    </row>
    <row r="74" ht="14.25">
      <c r="AC74" s="11"/>
    </row>
    <row r="75" ht="14.25">
      <c r="AC75" s="11"/>
    </row>
    <row r="76" spans="29:30" ht="14.25">
      <c r="AC76" s="9"/>
      <c r="AD76" s="7"/>
    </row>
    <row r="77" spans="29:30" ht="14.25">
      <c r="AC77" s="9"/>
      <c r="AD77" s="7"/>
    </row>
    <row r="78" ht="14.25">
      <c r="AC78" s="11"/>
    </row>
    <row r="79" ht="12.75">
      <c r="AC79" s="9"/>
    </row>
    <row r="101" ht="14.25">
      <c r="AC101" s="7" t="s">
        <v>132</v>
      </c>
    </row>
  </sheetData>
  <mergeCells count="2">
    <mergeCell ref="Q6:U6"/>
    <mergeCell ref="W6:Y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 topLeftCell="A96">
      <selection activeCell="I106" sqref="I106"/>
    </sheetView>
  </sheetViews>
  <sheetFormatPr defaultColWidth="9.140625" defaultRowHeight="12.75"/>
  <cols>
    <col min="1" max="1" width="3.57421875" style="0" customWidth="1"/>
    <col min="2" max="2" width="2.8515625" style="0" customWidth="1"/>
    <col min="3" max="3" width="6.140625" style="0" customWidth="1"/>
    <col min="4" max="4" width="11.28125" style="0" customWidth="1"/>
    <col min="5" max="5" width="8.140625" style="0" customWidth="1"/>
    <col min="6" max="6" width="12.57421875" style="0" customWidth="1"/>
    <col min="7" max="7" width="11.00390625" style="0" customWidth="1"/>
    <col min="8" max="8" width="2.421875" style="0" customWidth="1"/>
  </cols>
  <sheetData>
    <row r="1" spans="1:10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4" spans="1:6" ht="15">
      <c r="A4" s="39" t="s">
        <v>134</v>
      </c>
      <c r="C4" s="7"/>
      <c r="D4" s="7"/>
      <c r="E4" s="7"/>
      <c r="F4" s="7"/>
    </row>
    <row r="5" spans="1:6" ht="15">
      <c r="A5" s="39"/>
      <c r="C5" s="7"/>
      <c r="D5" s="7"/>
      <c r="E5" s="7"/>
      <c r="F5" s="7"/>
    </row>
    <row r="6" spans="1:6" ht="18">
      <c r="A6" s="39"/>
      <c r="B6" s="40" t="s">
        <v>135</v>
      </c>
      <c r="C6" s="7"/>
      <c r="D6" s="7"/>
      <c r="E6" s="7"/>
      <c r="F6" s="7"/>
    </row>
    <row r="7" spans="1:6" ht="15">
      <c r="A7" s="7"/>
      <c r="B7" s="41"/>
      <c r="C7" s="7"/>
      <c r="D7" s="7"/>
      <c r="E7" s="7"/>
      <c r="F7" s="7"/>
    </row>
    <row r="8" spans="1:6" ht="14.25">
      <c r="A8" s="7"/>
      <c r="C8" s="7"/>
      <c r="D8" s="7"/>
      <c r="E8" s="7"/>
      <c r="F8" s="7"/>
    </row>
    <row r="9" spans="1:6" ht="15">
      <c r="A9" s="42" t="s">
        <v>136</v>
      </c>
      <c r="B9" s="20" t="s">
        <v>137</v>
      </c>
      <c r="C9" s="7"/>
      <c r="D9" s="7"/>
      <c r="E9" s="7"/>
      <c r="F9" s="7"/>
    </row>
    <row r="10" spans="1:6" ht="14.25">
      <c r="A10" s="7"/>
      <c r="B10" s="7" t="s">
        <v>138</v>
      </c>
      <c r="C10" s="7"/>
      <c r="D10" s="7"/>
      <c r="E10" s="7"/>
      <c r="F10" s="7"/>
    </row>
    <row r="11" spans="1:6" ht="14.25">
      <c r="A11" s="7"/>
      <c r="B11" s="7" t="s">
        <v>139</v>
      </c>
      <c r="C11" s="7"/>
      <c r="D11" s="7"/>
      <c r="E11" s="7"/>
      <c r="F11" s="7"/>
    </row>
    <row r="12" spans="1:6" ht="14.25">
      <c r="A12" s="7"/>
      <c r="B12" s="7" t="s">
        <v>140</v>
      </c>
      <c r="C12" s="7"/>
      <c r="D12" s="7"/>
      <c r="E12" s="7"/>
      <c r="F12" s="7"/>
    </row>
    <row r="13" spans="1:6" ht="14.25">
      <c r="A13" s="7"/>
      <c r="B13" s="7" t="s">
        <v>306</v>
      </c>
      <c r="C13" s="7"/>
      <c r="D13" s="7"/>
      <c r="E13" s="7"/>
      <c r="F13" s="7"/>
    </row>
    <row r="14" spans="1:6" ht="14.25">
      <c r="A14" s="7"/>
      <c r="B14" s="7"/>
      <c r="C14" s="7"/>
      <c r="D14" s="7"/>
      <c r="E14" s="7"/>
      <c r="F14" s="7"/>
    </row>
    <row r="15" spans="1:6" ht="14.25">
      <c r="A15" s="7"/>
      <c r="B15" s="7"/>
      <c r="C15" s="7"/>
      <c r="D15" s="7"/>
      <c r="E15" s="7"/>
      <c r="F15" s="7"/>
    </row>
    <row r="16" spans="1:6" ht="15">
      <c r="A16" s="42" t="s">
        <v>141</v>
      </c>
      <c r="B16" s="20" t="s">
        <v>142</v>
      </c>
      <c r="C16" s="7"/>
      <c r="D16" s="7"/>
      <c r="E16" s="7"/>
      <c r="F16" s="7"/>
    </row>
    <row r="17" spans="1:6" ht="14.25">
      <c r="A17" s="7"/>
      <c r="B17" s="43" t="s">
        <v>143</v>
      </c>
      <c r="C17" s="7"/>
      <c r="D17" s="7"/>
      <c r="E17" s="7"/>
      <c r="F17" s="7"/>
    </row>
    <row r="18" spans="1:6" ht="14.25">
      <c r="A18" s="7"/>
      <c r="B18" s="43" t="s">
        <v>144</v>
      </c>
      <c r="C18" s="7"/>
      <c r="D18" s="7"/>
      <c r="E18" s="7"/>
      <c r="F18" s="7"/>
    </row>
    <row r="19" spans="1:6" ht="14.25">
      <c r="A19" s="7"/>
      <c r="B19" s="43"/>
      <c r="C19" s="7"/>
      <c r="D19" s="7"/>
      <c r="E19" s="7"/>
      <c r="F19" s="7"/>
    </row>
    <row r="20" spans="1:6" ht="14.25">
      <c r="A20" s="7"/>
      <c r="B20" s="7"/>
      <c r="C20" s="7"/>
      <c r="D20" s="7"/>
      <c r="E20" s="7"/>
      <c r="F20" s="7"/>
    </row>
    <row r="21" spans="1:6" ht="15">
      <c r="A21" s="42" t="s">
        <v>145</v>
      </c>
      <c r="B21" s="20" t="s">
        <v>146</v>
      </c>
      <c r="C21" s="7"/>
      <c r="D21" s="7"/>
      <c r="E21" s="7"/>
      <c r="F21" s="7"/>
    </row>
    <row r="22" spans="1:6" ht="14.25">
      <c r="A22" s="7"/>
      <c r="B22" s="43" t="s">
        <v>147</v>
      </c>
      <c r="C22" s="7"/>
      <c r="D22" s="7"/>
      <c r="E22" s="7"/>
      <c r="F22" s="7"/>
    </row>
    <row r="23" spans="1:6" ht="14.25">
      <c r="A23" s="7"/>
      <c r="B23" s="7" t="s">
        <v>148</v>
      </c>
      <c r="C23" s="7"/>
      <c r="D23" s="7"/>
      <c r="E23" s="7"/>
      <c r="F23" s="7"/>
    </row>
    <row r="24" spans="1:6" ht="14.25">
      <c r="A24" s="7"/>
      <c r="B24" s="7"/>
      <c r="C24" s="7"/>
      <c r="D24" s="7"/>
      <c r="E24" s="7"/>
      <c r="F24" s="7"/>
    </row>
    <row r="25" spans="1:6" ht="14.25">
      <c r="A25" s="7"/>
      <c r="B25" s="7"/>
      <c r="C25" s="7"/>
      <c r="D25" s="7"/>
      <c r="E25" s="7"/>
      <c r="F25" s="7"/>
    </row>
    <row r="26" spans="1:6" ht="15">
      <c r="A26" s="42" t="s">
        <v>149</v>
      </c>
      <c r="B26" s="20" t="s">
        <v>150</v>
      </c>
      <c r="C26" s="7"/>
      <c r="D26" s="7"/>
      <c r="E26" s="7"/>
      <c r="F26" s="7"/>
    </row>
    <row r="27" spans="1:6" ht="14.25">
      <c r="A27" s="7"/>
      <c r="B27" s="7" t="s">
        <v>151</v>
      </c>
      <c r="C27" s="7"/>
      <c r="D27" s="7"/>
      <c r="E27" s="7"/>
      <c r="F27" s="7"/>
    </row>
    <row r="28" spans="1:6" ht="14.25">
      <c r="A28" s="7"/>
      <c r="B28" s="7" t="s">
        <v>152</v>
      </c>
      <c r="C28" s="7"/>
      <c r="D28" s="7"/>
      <c r="E28" s="7"/>
      <c r="F28" s="7"/>
    </row>
    <row r="29" spans="1:6" ht="14.25">
      <c r="A29" s="7"/>
      <c r="B29" s="7"/>
      <c r="C29" s="7"/>
      <c r="D29" s="7"/>
      <c r="E29" s="7"/>
      <c r="F29" s="7"/>
    </row>
    <row r="30" spans="1:6" ht="14.25">
      <c r="A30" s="7"/>
      <c r="B30" s="7"/>
      <c r="C30" s="7"/>
      <c r="D30" s="7"/>
      <c r="E30" s="7"/>
      <c r="F30" s="7"/>
    </row>
    <row r="31" spans="1:6" ht="15">
      <c r="A31" s="42" t="s">
        <v>153</v>
      </c>
      <c r="B31" s="20" t="s">
        <v>154</v>
      </c>
      <c r="C31" s="7"/>
      <c r="D31" s="7"/>
      <c r="E31" s="7"/>
      <c r="F31" s="7"/>
    </row>
    <row r="32" spans="1:6" ht="14.25">
      <c r="A32" s="7"/>
      <c r="B32" s="7" t="s">
        <v>155</v>
      </c>
      <c r="C32" s="7"/>
      <c r="D32" s="7"/>
      <c r="E32" s="7"/>
      <c r="F32" s="7"/>
    </row>
    <row r="33" spans="1:6" ht="14.25">
      <c r="A33" s="7"/>
      <c r="B33" s="7" t="s">
        <v>156</v>
      </c>
      <c r="C33" s="7"/>
      <c r="D33" s="7"/>
      <c r="E33" s="7"/>
      <c r="F33" s="7"/>
    </row>
    <row r="34" spans="1:6" ht="14.25">
      <c r="A34" s="7"/>
      <c r="B34" s="43" t="s">
        <v>157</v>
      </c>
      <c r="C34" s="7"/>
      <c r="D34" s="7"/>
      <c r="E34" s="7"/>
      <c r="F34" s="7"/>
    </row>
    <row r="35" spans="1:6" ht="14.25">
      <c r="A35" s="7"/>
      <c r="B35" s="43"/>
      <c r="C35" s="7"/>
      <c r="D35" s="7"/>
      <c r="E35" s="7"/>
      <c r="F35" s="7"/>
    </row>
    <row r="36" spans="1:6" ht="14.25">
      <c r="A36" s="7"/>
      <c r="B36" s="43"/>
      <c r="C36" s="7"/>
      <c r="D36" s="7"/>
      <c r="E36" s="7"/>
      <c r="F36" s="7"/>
    </row>
    <row r="37" spans="1:6" ht="15">
      <c r="A37" s="42" t="s">
        <v>158</v>
      </c>
      <c r="B37" s="44" t="s">
        <v>159</v>
      </c>
      <c r="C37" s="7"/>
      <c r="D37" s="7"/>
      <c r="E37" s="7"/>
      <c r="F37" s="7"/>
    </row>
    <row r="38" spans="1:6" ht="14.25">
      <c r="A38" s="7"/>
      <c r="B38" s="43" t="s">
        <v>160</v>
      </c>
      <c r="C38" s="7"/>
      <c r="D38" s="7"/>
      <c r="E38" s="7"/>
      <c r="F38" s="7"/>
    </row>
    <row r="39" spans="1:6" ht="14.25">
      <c r="A39" s="7"/>
      <c r="B39" s="43" t="s">
        <v>161</v>
      </c>
      <c r="C39" s="7"/>
      <c r="D39" s="7"/>
      <c r="E39" s="7"/>
      <c r="F39" s="7"/>
    </row>
    <row r="40" spans="1:6" ht="14.25">
      <c r="A40" s="7"/>
      <c r="B40" s="45"/>
      <c r="C40" s="7"/>
      <c r="D40" s="7"/>
      <c r="E40" s="7"/>
      <c r="F40" s="7"/>
    </row>
    <row r="41" spans="1:6" ht="14.25">
      <c r="A41" s="7"/>
      <c r="B41" s="7"/>
      <c r="C41" s="7"/>
      <c r="D41" s="7"/>
      <c r="E41" s="7"/>
      <c r="F41" s="7"/>
    </row>
    <row r="42" spans="1:6" ht="15">
      <c r="A42" s="42" t="s">
        <v>162</v>
      </c>
      <c r="B42" s="20" t="s">
        <v>163</v>
      </c>
      <c r="C42" s="7"/>
      <c r="D42" s="7"/>
      <c r="E42" s="7"/>
      <c r="F42" s="7"/>
    </row>
    <row r="43" spans="1:6" ht="14.25">
      <c r="A43" s="7"/>
      <c r="B43" s="43" t="s">
        <v>164</v>
      </c>
      <c r="C43" s="7"/>
      <c r="D43" s="7"/>
      <c r="E43" s="7"/>
      <c r="F43" s="7"/>
    </row>
    <row r="44" spans="1:6" ht="14.25">
      <c r="A44" s="7"/>
      <c r="B44" s="7" t="s">
        <v>24</v>
      </c>
      <c r="C44" s="7"/>
      <c r="D44" s="7"/>
      <c r="E44" s="7"/>
      <c r="F44" s="7"/>
    </row>
    <row r="45" spans="1:6" ht="14.25">
      <c r="A45" s="7"/>
      <c r="B45" s="7"/>
      <c r="C45" s="7"/>
      <c r="D45" s="7"/>
      <c r="E45" s="7"/>
      <c r="F45" s="7"/>
    </row>
    <row r="46" spans="1:6" ht="15">
      <c r="A46" s="42" t="s">
        <v>165</v>
      </c>
      <c r="B46" s="20" t="s">
        <v>166</v>
      </c>
      <c r="C46" s="7"/>
      <c r="D46" s="7"/>
      <c r="E46" s="7"/>
      <c r="F46" s="7"/>
    </row>
    <row r="47" spans="1:6" ht="14.25">
      <c r="A47" s="7"/>
      <c r="B47" s="43" t="s">
        <v>167</v>
      </c>
      <c r="C47" s="7"/>
      <c r="D47" s="7"/>
      <c r="E47" s="7"/>
      <c r="F47" s="7"/>
    </row>
    <row r="48" spans="1:6" ht="14.25">
      <c r="A48" s="7"/>
      <c r="B48" s="7" t="s">
        <v>168</v>
      </c>
      <c r="C48" s="7"/>
      <c r="D48" s="7"/>
      <c r="E48" s="7"/>
      <c r="F48" s="7"/>
    </row>
    <row r="49" spans="1:6" ht="14.25">
      <c r="A49" s="7"/>
      <c r="B49" s="7" t="s">
        <v>169</v>
      </c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5">
      <c r="A52" s="42" t="s">
        <v>170</v>
      </c>
      <c r="B52" s="20" t="s">
        <v>171</v>
      </c>
      <c r="C52" s="7"/>
      <c r="D52" s="7"/>
      <c r="E52" s="7"/>
      <c r="F52" s="7"/>
    </row>
    <row r="53" spans="1:6" ht="14.25">
      <c r="A53" s="7"/>
      <c r="B53" s="7" t="s">
        <v>172</v>
      </c>
      <c r="C53" s="7"/>
      <c r="D53" s="7"/>
      <c r="E53" s="7"/>
      <c r="F53" s="7"/>
    </row>
    <row r="54" spans="1:6" ht="14.25">
      <c r="A54" s="7"/>
      <c r="B54" s="7" t="s">
        <v>24</v>
      </c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5">
      <c r="A56" s="42" t="s">
        <v>173</v>
      </c>
      <c r="B56" s="20" t="s">
        <v>174</v>
      </c>
      <c r="C56" s="7"/>
      <c r="D56" s="7"/>
      <c r="E56" s="7"/>
      <c r="F56" s="7"/>
    </row>
    <row r="57" spans="1:6" ht="14.25">
      <c r="A57" s="7"/>
      <c r="B57" s="43" t="s">
        <v>175</v>
      </c>
      <c r="C57" s="7"/>
      <c r="D57" s="7"/>
      <c r="E57" s="7"/>
      <c r="F57" s="7"/>
    </row>
    <row r="58" spans="1:6" ht="14.25">
      <c r="A58" s="7"/>
      <c r="B58" s="43" t="s">
        <v>176</v>
      </c>
      <c r="C58" s="7"/>
      <c r="D58" s="7"/>
      <c r="E58" s="7"/>
      <c r="F58" s="7"/>
    </row>
    <row r="59" spans="1:6" ht="14.25">
      <c r="A59" s="7"/>
      <c r="B59" s="7" t="s">
        <v>177</v>
      </c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5">
      <c r="A62" s="42" t="s">
        <v>178</v>
      </c>
      <c r="B62" s="20" t="s">
        <v>179</v>
      </c>
      <c r="C62" s="7"/>
      <c r="D62" s="7"/>
      <c r="E62" s="7"/>
      <c r="F62" s="7"/>
    </row>
    <row r="63" spans="1:6" ht="14.25">
      <c r="A63" s="7"/>
      <c r="B63" s="43" t="s">
        <v>180</v>
      </c>
      <c r="C63" s="7"/>
      <c r="D63" s="7"/>
      <c r="E63" s="7"/>
      <c r="F63" s="7"/>
    </row>
    <row r="64" spans="1:6" ht="14.25">
      <c r="A64" s="7"/>
      <c r="B64" s="43" t="s">
        <v>181</v>
      </c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7" spans="1:6" ht="15">
      <c r="A67" s="42" t="s">
        <v>182</v>
      </c>
      <c r="B67" s="20" t="s">
        <v>183</v>
      </c>
      <c r="C67" s="7"/>
      <c r="D67" s="7"/>
      <c r="E67" s="7"/>
      <c r="F67" s="7"/>
    </row>
    <row r="68" spans="1:6" ht="14.25">
      <c r="A68" s="7"/>
      <c r="B68" s="43" t="s">
        <v>184</v>
      </c>
      <c r="C68" s="7"/>
      <c r="D68" s="7"/>
      <c r="E68" s="7"/>
      <c r="F68" s="7"/>
    </row>
    <row r="69" spans="1:6" ht="14.25">
      <c r="A69" s="7"/>
      <c r="B69" s="7" t="s">
        <v>185</v>
      </c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5">
      <c r="A72" s="42" t="s">
        <v>186</v>
      </c>
      <c r="B72" s="20" t="s">
        <v>187</v>
      </c>
      <c r="C72" s="7"/>
      <c r="D72" s="7"/>
      <c r="E72" s="7"/>
      <c r="F72" s="7"/>
    </row>
    <row r="73" spans="1:6" ht="14.25">
      <c r="A73" s="7"/>
      <c r="B73" s="7" t="s">
        <v>297</v>
      </c>
      <c r="C73" s="7"/>
      <c r="D73" s="7"/>
      <c r="E73" s="7"/>
      <c r="F73" s="7"/>
    </row>
    <row r="74" spans="1:6" ht="14.25">
      <c r="A74" s="7"/>
      <c r="B74" s="43" t="s">
        <v>298</v>
      </c>
      <c r="C74" s="7"/>
      <c r="D74" s="7"/>
      <c r="E74" s="7"/>
      <c r="F74" s="7"/>
    </row>
    <row r="75" spans="1:6" ht="14.25">
      <c r="A75" s="7"/>
      <c r="B75" s="43" t="s">
        <v>299</v>
      </c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5">
      <c r="A78" s="42" t="s">
        <v>188</v>
      </c>
      <c r="B78" s="20" t="s">
        <v>189</v>
      </c>
      <c r="C78" s="7"/>
      <c r="D78" s="7"/>
      <c r="E78" s="7"/>
      <c r="F78" s="7"/>
    </row>
    <row r="79" spans="1:6" ht="14.25">
      <c r="A79" s="7"/>
      <c r="B79" s="7" t="s">
        <v>190</v>
      </c>
      <c r="C79" s="7"/>
      <c r="D79" s="7"/>
      <c r="E79" s="7"/>
      <c r="F79" s="7"/>
    </row>
    <row r="80" spans="1:6" ht="14.25">
      <c r="A80" s="7"/>
      <c r="B80" s="43" t="s">
        <v>191</v>
      </c>
      <c r="C80" s="7"/>
      <c r="D80" s="7"/>
      <c r="E80" s="7"/>
      <c r="F80" s="7"/>
    </row>
    <row r="81" spans="1:6" ht="14.25">
      <c r="A81" s="7"/>
      <c r="B81" s="7" t="s">
        <v>192</v>
      </c>
      <c r="C81" s="7"/>
      <c r="D81" s="7"/>
      <c r="E81" s="7"/>
      <c r="F81" s="7"/>
    </row>
    <row r="82" spans="1:6" ht="14.25">
      <c r="A82" s="7"/>
      <c r="B82" s="7" t="s">
        <v>24</v>
      </c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5">
      <c r="A84" s="42" t="s">
        <v>193</v>
      </c>
      <c r="B84" s="20" t="s">
        <v>194</v>
      </c>
      <c r="C84" s="7"/>
      <c r="D84" s="7"/>
      <c r="E84" s="7"/>
      <c r="F84" s="7"/>
    </row>
    <row r="85" spans="1:6" ht="14.25">
      <c r="A85" s="7"/>
      <c r="B85" s="43" t="s">
        <v>195</v>
      </c>
      <c r="C85" s="7"/>
      <c r="D85" s="7"/>
      <c r="E85" s="7"/>
      <c r="F85" s="7"/>
    </row>
    <row r="86" spans="1:6" ht="14.25">
      <c r="A86" s="7"/>
      <c r="B86" s="43" t="s">
        <v>300</v>
      </c>
      <c r="C86" s="7"/>
      <c r="D86" s="7"/>
      <c r="E86" s="7"/>
      <c r="F86" s="7"/>
    </row>
    <row r="87" spans="1:6" ht="14.25">
      <c r="A87" s="7"/>
      <c r="B87" s="43" t="s">
        <v>196</v>
      </c>
      <c r="C87" s="7"/>
      <c r="D87" s="7"/>
      <c r="E87" s="7"/>
      <c r="F87" s="7"/>
    </row>
    <row r="88" spans="1:6" ht="14.25">
      <c r="A88" s="7"/>
      <c r="B88" s="43" t="s">
        <v>24</v>
      </c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5">
      <c r="A90" s="42" t="s">
        <v>197</v>
      </c>
      <c r="B90" s="20" t="s">
        <v>198</v>
      </c>
      <c r="C90" s="7"/>
      <c r="D90" s="7"/>
      <c r="E90" s="7"/>
      <c r="F90" s="7"/>
    </row>
    <row r="91" spans="1:6" ht="14.25">
      <c r="A91" s="7"/>
      <c r="B91" s="43" t="s">
        <v>199</v>
      </c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5">
      <c r="A101" s="42" t="s">
        <v>200</v>
      </c>
      <c r="B101" s="20" t="s">
        <v>50</v>
      </c>
      <c r="C101" s="7"/>
      <c r="D101" s="7"/>
      <c r="E101" s="7"/>
      <c r="F101" s="7"/>
    </row>
    <row r="102" spans="1:6" ht="14.25">
      <c r="A102" s="7"/>
      <c r="B102" s="43" t="s">
        <v>201</v>
      </c>
      <c r="C102" s="7"/>
      <c r="D102" s="7"/>
      <c r="E102" s="7"/>
      <c r="F102" s="7"/>
    </row>
    <row r="103" spans="1:6" ht="14.25">
      <c r="A103" s="7"/>
      <c r="B103" s="43"/>
      <c r="C103" s="7"/>
      <c r="D103" s="7"/>
      <c r="E103" s="7"/>
      <c r="F103" s="7"/>
    </row>
    <row r="104" spans="1:9" ht="14.25">
      <c r="A104" s="7"/>
      <c r="B104" s="43"/>
      <c r="C104" s="7"/>
      <c r="D104" s="7"/>
      <c r="E104" s="7"/>
      <c r="F104" s="7"/>
      <c r="G104" s="18" t="s">
        <v>202</v>
      </c>
      <c r="H104" s="18"/>
      <c r="I104" s="18" t="s">
        <v>203</v>
      </c>
    </row>
    <row r="105" spans="1:9" ht="14.25">
      <c r="A105" s="7"/>
      <c r="B105" s="43"/>
      <c r="C105" s="7"/>
      <c r="D105" s="7"/>
      <c r="E105" s="7"/>
      <c r="F105" s="7"/>
      <c r="G105" s="18" t="s">
        <v>38</v>
      </c>
      <c r="H105" s="18"/>
      <c r="I105" s="18" t="s">
        <v>204</v>
      </c>
    </row>
    <row r="106" spans="1:9" ht="14.25">
      <c r="A106" s="7"/>
      <c r="B106" s="7" t="s">
        <v>24</v>
      </c>
      <c r="C106" s="7"/>
      <c r="D106" s="7"/>
      <c r="E106" s="7"/>
      <c r="F106" s="7"/>
      <c r="G106" s="54" t="s">
        <v>303</v>
      </c>
      <c r="H106" s="18"/>
      <c r="I106" s="54" t="s">
        <v>303</v>
      </c>
    </row>
    <row r="107" spans="1:9" ht="14.25">
      <c r="A107" s="7"/>
      <c r="B107" s="7" t="s">
        <v>24</v>
      </c>
      <c r="C107" s="7"/>
      <c r="D107" s="7"/>
      <c r="E107" s="7"/>
      <c r="F107" s="7"/>
      <c r="G107" s="18" t="s">
        <v>7</v>
      </c>
      <c r="H107" s="18"/>
      <c r="I107" s="18" t="s">
        <v>7</v>
      </c>
    </row>
    <row r="108" spans="1:9" ht="14.25">
      <c r="A108" s="7"/>
      <c r="B108" s="7" t="s">
        <v>24</v>
      </c>
      <c r="C108" s="7"/>
      <c r="D108" s="7"/>
      <c r="E108" s="7"/>
      <c r="F108" s="7"/>
      <c r="G108" s="18"/>
      <c r="H108" s="18"/>
      <c r="I108" s="18"/>
    </row>
    <row r="109" spans="1:9" ht="14.25">
      <c r="A109" s="7"/>
      <c r="B109" s="7"/>
      <c r="C109" s="24" t="s">
        <v>205</v>
      </c>
      <c r="D109" s="7"/>
      <c r="E109" s="7"/>
      <c r="F109" s="7"/>
      <c r="G109" s="46">
        <v>0</v>
      </c>
      <c r="H109" s="46"/>
      <c r="I109" s="46">
        <v>0</v>
      </c>
    </row>
    <row r="110" spans="1:9" ht="14.25">
      <c r="A110" s="7"/>
      <c r="B110" s="7"/>
      <c r="C110" s="24" t="s">
        <v>206</v>
      </c>
      <c r="D110" s="7"/>
      <c r="E110" s="7"/>
      <c r="F110" s="7"/>
      <c r="G110" s="46">
        <v>0</v>
      </c>
      <c r="H110" s="46"/>
      <c r="I110" s="46">
        <v>0</v>
      </c>
    </row>
    <row r="111" spans="1:9" ht="14.25">
      <c r="A111" s="7"/>
      <c r="B111" s="7"/>
      <c r="C111" s="24" t="s">
        <v>207</v>
      </c>
      <c r="D111" s="7"/>
      <c r="E111" s="7"/>
      <c r="F111" s="7"/>
      <c r="G111" s="46">
        <v>0</v>
      </c>
      <c r="H111" s="46"/>
      <c r="I111" s="46">
        <v>0</v>
      </c>
    </row>
    <row r="112" spans="1:9" ht="14.25">
      <c r="A112" s="7"/>
      <c r="B112" s="7"/>
      <c r="C112" s="7"/>
      <c r="D112" s="7"/>
      <c r="E112" s="7"/>
      <c r="F112" s="7"/>
      <c r="G112" s="47">
        <v>0</v>
      </c>
      <c r="H112" s="46"/>
      <c r="I112" s="47">
        <v>0</v>
      </c>
    </row>
    <row r="113" spans="1:6" ht="14.25">
      <c r="A113" s="7"/>
      <c r="B113" s="7" t="s">
        <v>24</v>
      </c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5">
      <c r="A115" s="42" t="s">
        <v>208</v>
      </c>
      <c r="B115" s="20" t="s">
        <v>209</v>
      </c>
      <c r="C115" s="7"/>
      <c r="D115" s="7"/>
      <c r="E115" s="7"/>
      <c r="F115" s="7"/>
    </row>
    <row r="116" spans="1:6" ht="14.25">
      <c r="A116" s="7"/>
      <c r="B116" s="43" t="s">
        <v>210</v>
      </c>
      <c r="C116" s="7"/>
      <c r="D116" s="7"/>
      <c r="E116" s="7"/>
      <c r="F116" s="7"/>
    </row>
    <row r="117" spans="1:6" ht="14.25">
      <c r="A117" s="7"/>
      <c r="B117" s="43" t="s">
        <v>211</v>
      </c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 t="s">
        <v>24</v>
      </c>
      <c r="C119" s="7"/>
      <c r="D119" s="7"/>
      <c r="E119" s="7"/>
      <c r="F119" s="7"/>
    </row>
    <row r="120" spans="1:6" ht="15">
      <c r="A120" s="42" t="s">
        <v>212</v>
      </c>
      <c r="B120" s="20" t="s">
        <v>213</v>
      </c>
      <c r="C120" s="7"/>
      <c r="D120" s="7"/>
      <c r="E120" s="7"/>
      <c r="F120" s="7"/>
    </row>
    <row r="121" spans="1:6" ht="14.25">
      <c r="A121" s="7"/>
      <c r="B121" s="7" t="s">
        <v>214</v>
      </c>
      <c r="C121" s="7"/>
      <c r="D121" s="7"/>
      <c r="E121" s="7"/>
      <c r="F121" s="7"/>
    </row>
    <row r="122" spans="1:6" ht="14.25">
      <c r="A122" s="7"/>
      <c r="B122" s="7" t="s">
        <v>215</v>
      </c>
      <c r="C122" s="7"/>
      <c r="D122" s="7"/>
      <c r="E122" s="7"/>
      <c r="F122" s="7"/>
    </row>
    <row r="123" spans="1:6" ht="14.25">
      <c r="A123" s="7"/>
      <c r="B123" s="7"/>
      <c r="C123" s="7"/>
      <c r="D123" s="7"/>
      <c r="E123" s="7"/>
      <c r="F123" s="7"/>
    </row>
    <row r="124" spans="1:6" ht="14.25">
      <c r="A124" s="7"/>
      <c r="B124" s="7"/>
      <c r="C124" s="7"/>
      <c r="D124" s="7"/>
      <c r="E124" s="7"/>
      <c r="F124" s="7"/>
    </row>
    <row r="125" spans="1:6" ht="15">
      <c r="A125" s="42" t="s">
        <v>216</v>
      </c>
      <c r="B125" s="20" t="s">
        <v>217</v>
      </c>
      <c r="C125" s="7"/>
      <c r="D125" s="7"/>
      <c r="E125" s="7"/>
      <c r="F125" s="7"/>
    </row>
    <row r="126" spans="1:6" ht="14.25">
      <c r="A126" s="7" t="s">
        <v>24</v>
      </c>
      <c r="B126" s="7" t="s">
        <v>218</v>
      </c>
      <c r="C126" s="7"/>
      <c r="D126" s="7"/>
      <c r="E126" s="7"/>
      <c r="F126" s="7"/>
    </row>
    <row r="127" spans="1:6" ht="14.25">
      <c r="A127" s="7"/>
      <c r="B127" s="7" t="s">
        <v>24</v>
      </c>
      <c r="C127" s="7" t="s">
        <v>24</v>
      </c>
      <c r="D127" s="7"/>
      <c r="E127" s="7"/>
      <c r="F127" s="7"/>
    </row>
    <row r="128" spans="1:6" ht="14.25">
      <c r="A128" s="7"/>
      <c r="B128" s="7" t="s">
        <v>219</v>
      </c>
      <c r="C128" s="7" t="s">
        <v>220</v>
      </c>
      <c r="D128" s="7"/>
      <c r="E128" s="7"/>
      <c r="F128" s="7"/>
    </row>
    <row r="129" spans="1:6" ht="14.25">
      <c r="A129" s="7"/>
      <c r="B129" s="7"/>
      <c r="C129" s="7" t="s">
        <v>221</v>
      </c>
      <c r="D129" s="7"/>
      <c r="E129" s="7"/>
      <c r="F129" s="7"/>
    </row>
    <row r="130" spans="1:6" ht="14.25">
      <c r="A130" s="7"/>
      <c r="B130" s="7"/>
      <c r="C130" s="7" t="s">
        <v>222</v>
      </c>
      <c r="D130" s="7"/>
      <c r="E130" s="7"/>
      <c r="F130" s="7"/>
    </row>
    <row r="131" spans="1:6" ht="14.25">
      <c r="A131" s="7" t="s">
        <v>24</v>
      </c>
      <c r="B131" s="7"/>
      <c r="C131" s="7" t="s">
        <v>223</v>
      </c>
      <c r="D131" s="7"/>
      <c r="E131" s="7"/>
      <c r="F131" s="7"/>
    </row>
    <row r="132" spans="1:6" ht="14.25">
      <c r="A132" s="7" t="s">
        <v>24</v>
      </c>
      <c r="B132" s="7"/>
      <c r="C132" s="7"/>
      <c r="D132" s="7"/>
      <c r="E132" s="7"/>
      <c r="F132" s="7"/>
    </row>
    <row r="133" spans="1:6" ht="14.25">
      <c r="A133" s="7"/>
      <c r="B133" s="7" t="s">
        <v>224</v>
      </c>
      <c r="C133" s="7" t="s">
        <v>225</v>
      </c>
      <c r="D133" s="7"/>
      <c r="E133" s="7"/>
      <c r="F133" s="7"/>
    </row>
    <row r="134" spans="1:6" ht="14.25">
      <c r="A134" s="7"/>
      <c r="B134" s="7"/>
      <c r="C134" s="7" t="s">
        <v>226</v>
      </c>
      <c r="D134" s="7"/>
      <c r="E134" s="7"/>
      <c r="F134" s="7"/>
    </row>
    <row r="135" spans="1:6" ht="14.25">
      <c r="A135" s="7"/>
      <c r="B135" s="7"/>
      <c r="C135" s="7" t="s">
        <v>227</v>
      </c>
      <c r="D135" s="7"/>
      <c r="E135" s="7"/>
      <c r="F135" s="7"/>
    </row>
    <row r="136" spans="1:6" ht="14.25">
      <c r="A136" s="7"/>
      <c r="B136" s="48" t="s">
        <v>24</v>
      </c>
      <c r="C136" s="7" t="s">
        <v>228</v>
      </c>
      <c r="D136" s="7"/>
      <c r="E136" s="7"/>
      <c r="F136" s="7"/>
    </row>
    <row r="137" spans="1:6" ht="14.25">
      <c r="A137" s="7" t="s">
        <v>24</v>
      </c>
      <c r="B137" s="7"/>
      <c r="C137" s="7"/>
      <c r="D137" s="7"/>
      <c r="E137" s="7"/>
      <c r="F137" s="7"/>
    </row>
    <row r="138" spans="1:6" ht="14.25">
      <c r="A138" s="7"/>
      <c r="B138" s="7" t="s">
        <v>229</v>
      </c>
      <c r="C138" s="7" t="s">
        <v>230</v>
      </c>
      <c r="D138" s="7"/>
      <c r="E138" s="7"/>
      <c r="F138" s="7"/>
    </row>
    <row r="139" spans="1:6" ht="14.25">
      <c r="A139" s="43" t="s">
        <v>24</v>
      </c>
      <c r="C139" s="7" t="s">
        <v>231</v>
      </c>
      <c r="D139" s="7"/>
      <c r="E139" s="7"/>
      <c r="F139" s="7"/>
    </row>
    <row r="140" spans="1:6" ht="14.25">
      <c r="A140" s="7"/>
      <c r="B140" s="7"/>
      <c r="C140" s="7" t="s">
        <v>232</v>
      </c>
      <c r="D140" s="7"/>
      <c r="E140" s="7"/>
      <c r="F140" s="7"/>
    </row>
    <row r="141" spans="1:6" ht="14.25">
      <c r="A141" s="7"/>
      <c r="B141" s="7"/>
      <c r="C141" s="7" t="s">
        <v>233</v>
      </c>
      <c r="D141" s="7"/>
      <c r="E141" s="7"/>
      <c r="F141" s="7"/>
    </row>
    <row r="142" spans="1:6" ht="14.25">
      <c r="A142" s="7"/>
      <c r="B142" s="7"/>
      <c r="C142" s="7"/>
      <c r="D142" s="7"/>
      <c r="E142" s="7"/>
      <c r="F142" s="7"/>
    </row>
    <row r="143" spans="1:6" ht="14.25">
      <c r="A143" s="7"/>
      <c r="B143" s="7" t="s">
        <v>234</v>
      </c>
      <c r="C143" s="7" t="s">
        <v>235</v>
      </c>
      <c r="D143" s="7"/>
      <c r="E143" s="7"/>
      <c r="F143" s="7"/>
    </row>
    <row r="144" spans="1:6" ht="14.25">
      <c r="A144" s="7"/>
      <c r="B144" s="7"/>
      <c r="C144" s="7"/>
      <c r="D144" s="7"/>
      <c r="E144" s="7"/>
      <c r="F144" s="7"/>
    </row>
    <row r="145" spans="1:6" ht="14.25">
      <c r="A145" s="7"/>
      <c r="B145" s="7" t="s">
        <v>236</v>
      </c>
      <c r="C145" s="7" t="s">
        <v>237</v>
      </c>
      <c r="D145" s="7"/>
      <c r="E145" s="7"/>
      <c r="F145" s="7"/>
    </row>
    <row r="146" spans="1:6" ht="14.25">
      <c r="A146" s="7"/>
      <c r="B146" s="7"/>
      <c r="C146" s="7" t="s">
        <v>238</v>
      </c>
      <c r="D146" s="7"/>
      <c r="E146" s="7"/>
      <c r="F146" s="7"/>
    </row>
    <row r="147" spans="1:6" ht="14.25">
      <c r="A147" s="7"/>
      <c r="B147" s="7"/>
      <c r="C147" s="7"/>
      <c r="D147" s="7"/>
      <c r="E147" s="7"/>
      <c r="F147" s="7"/>
    </row>
    <row r="148" spans="1:6" ht="14.25">
      <c r="A148" s="7"/>
      <c r="B148" s="7" t="s">
        <v>239</v>
      </c>
      <c r="C148" s="7" t="s">
        <v>240</v>
      </c>
      <c r="D148" s="7"/>
      <c r="E148" s="7"/>
      <c r="F148" s="7"/>
    </row>
    <row r="149" spans="1:6" ht="14.25">
      <c r="A149" s="7"/>
      <c r="B149" s="7"/>
      <c r="C149" s="7"/>
      <c r="D149" s="7"/>
      <c r="E149" s="7"/>
      <c r="F149" s="7"/>
    </row>
    <row r="150" spans="1:6" ht="14.25">
      <c r="A150" s="7"/>
      <c r="B150" s="7"/>
      <c r="C150" s="7"/>
      <c r="D150" s="7"/>
      <c r="E150" s="7"/>
      <c r="F150" s="7"/>
    </row>
    <row r="151" spans="1:6" ht="14.25">
      <c r="A151" s="7"/>
      <c r="B151" s="7"/>
      <c r="C151" s="7"/>
      <c r="D151" s="7"/>
      <c r="E151" s="7"/>
      <c r="F151" s="7"/>
    </row>
    <row r="152" spans="1:6" ht="14.25">
      <c r="A152" s="7"/>
      <c r="B152" s="7" t="s">
        <v>241</v>
      </c>
      <c r="C152" s="7"/>
      <c r="D152" s="7"/>
      <c r="E152" s="7"/>
      <c r="F152" s="7"/>
    </row>
    <row r="153" ht="14.25">
      <c r="B153" s="7" t="s">
        <v>242</v>
      </c>
    </row>
    <row r="154" ht="14.25">
      <c r="B154" s="49" t="s">
        <v>243</v>
      </c>
    </row>
    <row r="156" ht="14.25">
      <c r="B156" s="7" t="s">
        <v>244</v>
      </c>
    </row>
    <row r="157" ht="14.25">
      <c r="B157" s="7"/>
    </row>
    <row r="158" spans="2:10" ht="14.25">
      <c r="B158" s="7" t="s">
        <v>219</v>
      </c>
      <c r="C158" s="7" t="s">
        <v>245</v>
      </c>
      <c r="D158" s="7"/>
      <c r="E158" s="7"/>
      <c r="F158" s="7"/>
      <c r="G158" s="7"/>
      <c r="H158" s="7"/>
      <c r="I158" s="7"/>
      <c r="J158" s="7"/>
    </row>
    <row r="159" spans="2:10" ht="14.25">
      <c r="B159" s="7"/>
      <c r="C159" s="7"/>
      <c r="D159" s="7"/>
      <c r="E159" s="7"/>
      <c r="F159" s="7"/>
      <c r="G159" s="7"/>
      <c r="H159" s="7"/>
      <c r="I159" s="7"/>
      <c r="J159" s="7"/>
    </row>
    <row r="160" spans="2:10" ht="14.25">
      <c r="B160" s="7" t="s">
        <v>224</v>
      </c>
      <c r="C160" s="7" t="s">
        <v>246</v>
      </c>
      <c r="D160" s="7"/>
      <c r="E160" s="7"/>
      <c r="F160" s="7"/>
      <c r="G160" s="7"/>
      <c r="H160" s="7"/>
      <c r="I160" s="7"/>
      <c r="J160" s="7"/>
    </row>
    <row r="161" spans="2:10" ht="14.25">
      <c r="B161" s="7"/>
      <c r="C161" s="7" t="s">
        <v>247</v>
      </c>
      <c r="D161" s="7"/>
      <c r="E161" s="7"/>
      <c r="F161" s="7"/>
      <c r="G161" s="7"/>
      <c r="H161" s="7"/>
      <c r="I161" s="7"/>
      <c r="J161" s="7"/>
    </row>
    <row r="162" spans="2:10" ht="14.25">
      <c r="B162" s="7"/>
      <c r="C162" s="7" t="s">
        <v>248</v>
      </c>
      <c r="D162" s="7"/>
      <c r="E162" s="7"/>
      <c r="F162" s="7"/>
      <c r="G162" s="7"/>
      <c r="H162" s="7"/>
      <c r="I162" s="7"/>
      <c r="J162" s="7"/>
    </row>
    <row r="163" spans="2:10" ht="14.25">
      <c r="B163" s="7"/>
      <c r="C163" s="7" t="s">
        <v>249</v>
      </c>
      <c r="D163" s="7"/>
      <c r="E163" s="7"/>
      <c r="F163" s="7"/>
      <c r="G163" s="7"/>
      <c r="H163" s="7"/>
      <c r="I163" s="7"/>
      <c r="J163" s="7"/>
    </row>
    <row r="164" spans="2:10" ht="14.25">
      <c r="B164" s="7"/>
      <c r="C164" s="7" t="s">
        <v>250</v>
      </c>
      <c r="D164" s="7"/>
      <c r="E164" s="7"/>
      <c r="F164" s="7"/>
      <c r="G164" s="7"/>
      <c r="H164" s="7"/>
      <c r="I164" s="7"/>
      <c r="J164" s="7"/>
    </row>
    <row r="165" spans="2:10" ht="14.25">
      <c r="B165" s="7"/>
      <c r="C165" s="7"/>
      <c r="D165" s="7"/>
      <c r="E165" s="7"/>
      <c r="F165" s="7"/>
      <c r="G165" s="7"/>
      <c r="H165" s="7"/>
      <c r="I165" s="7"/>
      <c r="J165" s="7"/>
    </row>
    <row r="166" spans="2:10" ht="14.25">
      <c r="B166" s="7" t="s">
        <v>229</v>
      </c>
      <c r="C166" s="7" t="s">
        <v>251</v>
      </c>
      <c r="D166" s="7"/>
      <c r="E166" s="7"/>
      <c r="F166" s="7"/>
      <c r="G166" s="7"/>
      <c r="H166" s="7"/>
      <c r="I166" s="7"/>
      <c r="J166" s="7"/>
    </row>
    <row r="167" spans="2:10" ht="14.25">
      <c r="B167" s="7"/>
      <c r="C167" s="7" t="s">
        <v>252</v>
      </c>
      <c r="D167" s="7"/>
      <c r="E167" s="7"/>
      <c r="F167" s="7"/>
      <c r="G167" s="7"/>
      <c r="H167" s="7"/>
      <c r="I167" s="7"/>
      <c r="J167" s="7"/>
    </row>
    <row r="168" spans="2:10" ht="14.25">
      <c r="B168" s="7"/>
      <c r="C168" s="7" t="s">
        <v>253</v>
      </c>
      <c r="D168" s="7"/>
      <c r="E168" s="7"/>
      <c r="F168" s="7"/>
      <c r="G168" s="7"/>
      <c r="H168" s="7"/>
      <c r="I168" s="7"/>
      <c r="J168" s="7"/>
    </row>
    <row r="169" spans="2:10" ht="14.25">
      <c r="B169" s="7"/>
      <c r="C169" s="7" t="s">
        <v>254</v>
      </c>
      <c r="D169" s="7"/>
      <c r="E169" s="7"/>
      <c r="F169" s="7"/>
      <c r="G169" s="7"/>
      <c r="H169" s="7"/>
      <c r="I169" s="7"/>
      <c r="J169" s="7"/>
    </row>
    <row r="170" spans="2:10" ht="14.25">
      <c r="B170" s="7"/>
      <c r="C170" s="7" t="s">
        <v>255</v>
      </c>
      <c r="D170" s="7"/>
      <c r="E170" s="7"/>
      <c r="F170" s="7"/>
      <c r="G170" s="7"/>
      <c r="H170" s="7"/>
      <c r="I170" s="7"/>
      <c r="J170" s="7"/>
    </row>
    <row r="171" spans="2:10" ht="14.25">
      <c r="B171" s="7"/>
      <c r="C171" s="7" t="s">
        <v>256</v>
      </c>
      <c r="D171" s="7"/>
      <c r="E171" s="7"/>
      <c r="F171" s="7"/>
      <c r="G171" s="7"/>
      <c r="H171" s="7"/>
      <c r="I171" s="7"/>
      <c r="J171" s="7"/>
    </row>
    <row r="172" spans="2:10" ht="14.25">
      <c r="B172" s="7"/>
      <c r="C172" s="7"/>
      <c r="D172" s="7"/>
      <c r="E172" s="7"/>
      <c r="F172" s="7"/>
      <c r="G172" s="7"/>
      <c r="H172" s="7"/>
      <c r="I172" s="7"/>
      <c r="J172" s="7"/>
    </row>
    <row r="173" spans="2:10" ht="14.25">
      <c r="B173" s="7" t="s">
        <v>234</v>
      </c>
      <c r="C173" s="7" t="s">
        <v>257</v>
      </c>
      <c r="D173" s="7"/>
      <c r="E173" s="7"/>
      <c r="F173" s="7"/>
      <c r="G173" s="7"/>
      <c r="H173" s="7"/>
      <c r="I173" s="7"/>
      <c r="J173" s="7"/>
    </row>
    <row r="174" spans="2:10" ht="14.25">
      <c r="B174" s="7"/>
      <c r="C174" s="7"/>
      <c r="D174" s="7"/>
      <c r="E174" s="7"/>
      <c r="F174" s="7"/>
      <c r="G174" s="7"/>
      <c r="H174" s="7"/>
      <c r="I174" s="7"/>
      <c r="J174" s="7"/>
    </row>
    <row r="175" spans="2:10" ht="14.25">
      <c r="B175" s="7" t="s">
        <v>258</v>
      </c>
      <c r="C175" s="7" t="s">
        <v>259</v>
      </c>
      <c r="D175" s="7"/>
      <c r="E175" s="7"/>
      <c r="F175" s="7"/>
      <c r="G175" s="7"/>
      <c r="H175" s="7"/>
      <c r="I175" s="7"/>
      <c r="J175" s="7"/>
    </row>
    <row r="176" spans="2:10" ht="14.25">
      <c r="B176" s="7"/>
      <c r="C176" s="7"/>
      <c r="D176" s="7"/>
      <c r="E176" s="7"/>
      <c r="F176" s="7"/>
      <c r="G176" s="7"/>
      <c r="H176" s="7"/>
      <c r="I176" s="7"/>
      <c r="J176" s="7"/>
    </row>
    <row r="177" spans="2:10" ht="14.25">
      <c r="B177" s="7" t="s">
        <v>260</v>
      </c>
      <c r="C177" s="7"/>
      <c r="D177" s="7"/>
      <c r="E177" s="7"/>
      <c r="F177" s="7"/>
      <c r="G177" s="7"/>
      <c r="H177" s="7"/>
      <c r="I177" s="7"/>
      <c r="J177" s="7"/>
    </row>
    <row r="178" spans="2:10" ht="14.25">
      <c r="B178" s="7" t="s">
        <v>261</v>
      </c>
      <c r="G178" s="7"/>
      <c r="H178" s="7"/>
      <c r="I178" s="7"/>
      <c r="J178" s="7"/>
    </row>
    <row r="179" spans="2:10" ht="14.25">
      <c r="B179" s="7" t="s">
        <v>262</v>
      </c>
      <c r="C179" s="7"/>
      <c r="D179" s="7"/>
      <c r="E179" s="7"/>
      <c r="F179" s="7"/>
      <c r="G179" s="7"/>
      <c r="H179" s="7"/>
      <c r="I179" s="7"/>
      <c r="J179" s="7"/>
    </row>
    <row r="180" spans="2:10" ht="14.25">
      <c r="B180" s="7" t="s">
        <v>263</v>
      </c>
      <c r="C180" s="7"/>
      <c r="D180" s="7"/>
      <c r="E180" s="7"/>
      <c r="F180" s="7"/>
      <c r="G180" s="7"/>
      <c r="H180" s="7"/>
      <c r="I180" s="7"/>
      <c r="J180" s="7"/>
    </row>
    <row r="181" spans="2:10" ht="14.25">
      <c r="B181" s="7" t="s">
        <v>264</v>
      </c>
      <c r="C181" s="7"/>
      <c r="D181" s="7"/>
      <c r="E181" s="7"/>
      <c r="F181" s="7"/>
      <c r="G181" s="7"/>
      <c r="H181" s="7"/>
      <c r="I181" s="7"/>
      <c r="J181" s="7"/>
    </row>
    <row r="182" spans="2:10" ht="14.25">
      <c r="B182" s="7" t="s">
        <v>265</v>
      </c>
      <c r="C182" s="7"/>
      <c r="D182" s="7"/>
      <c r="E182" s="7"/>
      <c r="F182" s="7"/>
      <c r="G182" s="7"/>
      <c r="H182" s="7"/>
      <c r="I182" s="7"/>
      <c r="J182" s="7"/>
    </row>
    <row r="183" spans="2:10" ht="14.25">
      <c r="B183" s="7" t="s">
        <v>266</v>
      </c>
      <c r="C183" s="7"/>
      <c r="D183" s="7"/>
      <c r="E183" s="7"/>
      <c r="F183" s="7"/>
      <c r="G183" s="7"/>
      <c r="H183" s="7"/>
      <c r="I183" s="7"/>
      <c r="J183" s="7"/>
    </row>
    <row r="184" spans="2:10" ht="14.25">
      <c r="B184" s="7" t="s">
        <v>267</v>
      </c>
      <c r="C184" s="7"/>
      <c r="D184" s="7"/>
      <c r="E184" s="7"/>
      <c r="F184" s="7"/>
      <c r="G184" s="7"/>
      <c r="H184" s="7"/>
      <c r="I184" s="7"/>
      <c r="J184" s="7"/>
    </row>
    <row r="185" spans="2:10" ht="14.25">
      <c r="B185" s="7" t="s">
        <v>268</v>
      </c>
      <c r="C185" s="7"/>
      <c r="D185" s="7"/>
      <c r="E185" s="7"/>
      <c r="F185" s="7"/>
      <c r="G185" s="7"/>
      <c r="H185" s="7"/>
      <c r="I185" s="7"/>
      <c r="J185" s="7"/>
    </row>
    <row r="186" spans="2:10" ht="14.25">
      <c r="B186" s="7" t="s">
        <v>269</v>
      </c>
      <c r="C186" s="7"/>
      <c r="D186" s="7"/>
      <c r="E186" s="7"/>
      <c r="F186" s="7"/>
      <c r="G186" s="7"/>
      <c r="H186" s="7"/>
      <c r="I186" s="7"/>
      <c r="J186" s="7"/>
    </row>
    <row r="187" spans="2:10" ht="14.25"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4.25">
      <c r="A188" s="7"/>
      <c r="B188" s="7" t="s">
        <v>270</v>
      </c>
      <c r="C188" s="7"/>
      <c r="D188" s="7"/>
      <c r="E188" s="7"/>
      <c r="F188" s="7"/>
      <c r="G188" s="7"/>
      <c r="H188" s="7"/>
      <c r="I188" s="7"/>
      <c r="J188" s="7"/>
    </row>
    <row r="189" spans="1:10" ht="14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4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4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4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4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4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4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4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4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4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4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4.2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4.2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4.2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4.2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5">
      <c r="A204" s="42" t="s">
        <v>271</v>
      </c>
      <c r="B204" s="20" t="s">
        <v>272</v>
      </c>
      <c r="C204" s="7"/>
      <c r="D204" s="7"/>
      <c r="E204" s="7"/>
      <c r="F204" s="7"/>
      <c r="G204" s="7"/>
      <c r="H204" s="7"/>
      <c r="I204" s="7"/>
      <c r="J204" s="7"/>
    </row>
    <row r="205" spans="1:10" ht="14.25">
      <c r="A205" s="7"/>
      <c r="B205" s="7" t="s">
        <v>273</v>
      </c>
      <c r="C205" s="7"/>
      <c r="D205" s="7"/>
      <c r="E205" s="7"/>
      <c r="F205" s="7"/>
      <c r="G205" s="7"/>
      <c r="H205" s="7"/>
      <c r="I205" s="7"/>
      <c r="J205" s="7"/>
    </row>
    <row r="206" spans="1:10" ht="14.2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4.25">
      <c r="A207" s="7"/>
      <c r="B207" s="7"/>
      <c r="C207" s="7"/>
      <c r="D207" s="7"/>
      <c r="E207" s="7"/>
      <c r="F207" s="7"/>
      <c r="G207" s="18" t="s">
        <v>7</v>
      </c>
      <c r="H207" s="7"/>
      <c r="I207" s="7"/>
      <c r="J207" s="7"/>
    </row>
    <row r="208" spans="1:10" ht="14.2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4.25">
      <c r="A209" s="7"/>
      <c r="B209" s="7"/>
      <c r="C209" s="7" t="s">
        <v>274</v>
      </c>
      <c r="D209" s="7"/>
      <c r="E209" s="7"/>
      <c r="F209" s="7"/>
      <c r="G209" s="7"/>
      <c r="H209" s="7"/>
      <c r="I209" s="7"/>
      <c r="J209" s="7"/>
    </row>
    <row r="210" spans="1:10" ht="14.25">
      <c r="A210" s="7"/>
      <c r="B210" s="7"/>
      <c r="C210" s="7" t="s">
        <v>275</v>
      </c>
      <c r="D210" s="7"/>
      <c r="E210" s="7"/>
      <c r="F210" s="7"/>
      <c r="G210" s="11">
        <v>53</v>
      </c>
      <c r="H210" s="7"/>
      <c r="I210" s="7"/>
      <c r="J210" s="7"/>
    </row>
    <row r="211" spans="1:10" ht="15" thickBot="1">
      <c r="A211" s="7"/>
      <c r="B211" s="7"/>
      <c r="C211" s="7"/>
      <c r="D211" s="7"/>
      <c r="E211" s="7"/>
      <c r="F211" s="7"/>
      <c r="G211" s="32">
        <f>+G210</f>
        <v>53</v>
      </c>
      <c r="H211" s="7"/>
      <c r="I211" s="7"/>
      <c r="J211" s="7"/>
    </row>
    <row r="212" spans="1:10" ht="15" thickTop="1">
      <c r="A212" s="7"/>
      <c r="B212" s="7"/>
      <c r="C212" s="7"/>
      <c r="D212" s="7"/>
      <c r="E212" s="7"/>
      <c r="F212" s="7"/>
      <c r="G212" s="15"/>
      <c r="H212" s="7"/>
      <c r="I212" s="7"/>
      <c r="J212" s="7"/>
    </row>
    <row r="213" spans="1:10" ht="14.25">
      <c r="A213" s="7"/>
      <c r="B213" s="7"/>
      <c r="C213" s="7" t="s">
        <v>276</v>
      </c>
      <c r="D213" s="7"/>
      <c r="E213" s="7"/>
      <c r="F213" s="7"/>
      <c r="G213" s="11"/>
      <c r="H213" s="7"/>
      <c r="I213" s="7"/>
      <c r="J213" s="7"/>
    </row>
    <row r="214" spans="1:10" ht="14.25">
      <c r="A214" s="7"/>
      <c r="B214" s="7"/>
      <c r="C214" s="7" t="s">
        <v>277</v>
      </c>
      <c r="D214" s="7"/>
      <c r="E214" s="7"/>
      <c r="F214" s="7"/>
      <c r="G214" s="11">
        <v>60</v>
      </c>
      <c r="H214" s="7"/>
      <c r="I214" s="7"/>
      <c r="J214" s="7"/>
    </row>
    <row r="215" spans="1:10" ht="14.25">
      <c r="A215" s="7"/>
      <c r="B215" s="7"/>
      <c r="C215" s="7"/>
      <c r="D215" s="7" t="s">
        <v>278</v>
      </c>
      <c r="E215" s="7"/>
      <c r="F215" s="7"/>
      <c r="G215" s="11">
        <v>820</v>
      </c>
      <c r="H215" s="7"/>
      <c r="I215" s="7"/>
      <c r="J215" s="7"/>
    </row>
    <row r="216" spans="1:10" ht="14.25">
      <c r="A216" s="7"/>
      <c r="B216" s="7"/>
      <c r="C216" s="7"/>
      <c r="D216" s="7" t="s">
        <v>279</v>
      </c>
      <c r="E216" s="7"/>
      <c r="F216" s="7"/>
      <c r="G216" s="11">
        <v>4994</v>
      </c>
      <c r="H216" s="7"/>
      <c r="I216" s="7"/>
      <c r="J216" s="7"/>
    </row>
    <row r="217" spans="1:10" ht="15" thickBot="1">
      <c r="A217" s="7"/>
      <c r="B217" s="7"/>
      <c r="C217" s="7"/>
      <c r="D217" s="7"/>
      <c r="E217" s="7"/>
      <c r="F217" s="7"/>
      <c r="G217" s="32">
        <f>SUM(G214:G216)</f>
        <v>5874</v>
      </c>
      <c r="H217" s="7"/>
      <c r="I217" s="7"/>
      <c r="J217" s="7"/>
    </row>
    <row r="218" spans="1:10" ht="15" thickTop="1">
      <c r="A218" s="7"/>
      <c r="B218" s="7"/>
      <c r="C218" s="7"/>
      <c r="D218" s="7"/>
      <c r="E218" s="7"/>
      <c r="F218" s="7"/>
      <c r="G218" s="11"/>
      <c r="H218" s="7"/>
      <c r="I218" s="7"/>
      <c r="J218" s="7"/>
    </row>
    <row r="219" spans="1:10" ht="14.25">
      <c r="A219" s="7"/>
      <c r="B219" s="7"/>
      <c r="C219" s="7" t="s">
        <v>280</v>
      </c>
      <c r="D219" s="7"/>
      <c r="E219" s="7"/>
      <c r="F219" s="7"/>
      <c r="G219" s="11">
        <v>1392</v>
      </c>
      <c r="H219" s="7"/>
      <c r="I219" s="7"/>
      <c r="J219" s="7"/>
    </row>
    <row r="220" spans="1:10" ht="14.25">
      <c r="A220" s="7"/>
      <c r="B220" s="7"/>
      <c r="C220" s="7"/>
      <c r="D220" s="7" t="s">
        <v>281</v>
      </c>
      <c r="E220" s="7"/>
      <c r="F220" s="7"/>
      <c r="G220" s="11">
        <v>153</v>
      </c>
      <c r="H220" s="7"/>
      <c r="I220" s="7"/>
      <c r="J220" s="7"/>
    </row>
    <row r="221" spans="1:10" ht="14.25">
      <c r="A221" s="7"/>
      <c r="B221" s="7"/>
      <c r="C221" s="7"/>
      <c r="D221" s="7" t="s">
        <v>282</v>
      </c>
      <c r="E221" s="7"/>
      <c r="F221" s="7"/>
      <c r="G221" s="11">
        <v>520</v>
      </c>
      <c r="H221" s="7"/>
      <c r="I221" s="7"/>
      <c r="J221" s="7"/>
    </row>
    <row r="222" spans="1:10" ht="15" thickBot="1">
      <c r="A222" s="7"/>
      <c r="B222" s="7"/>
      <c r="C222" s="7"/>
      <c r="D222" s="7"/>
      <c r="E222" s="7"/>
      <c r="F222" s="7"/>
      <c r="G222" s="32">
        <f>SUM(G219:G221)</f>
        <v>2065</v>
      </c>
      <c r="H222" s="7"/>
      <c r="I222" s="7"/>
      <c r="J222" s="7"/>
    </row>
    <row r="223" spans="1:10" ht="15" thickTop="1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4.2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5">
      <c r="A225" s="42" t="s">
        <v>283</v>
      </c>
      <c r="B225" s="20" t="s">
        <v>284</v>
      </c>
      <c r="C225" s="7"/>
      <c r="D225" s="7"/>
      <c r="E225" s="7"/>
      <c r="F225" s="7"/>
      <c r="G225" s="7"/>
      <c r="H225" s="7"/>
      <c r="I225" s="7"/>
      <c r="J225" s="7"/>
    </row>
    <row r="226" spans="1:10" ht="14.25">
      <c r="A226" s="7"/>
      <c r="B226" s="7" t="s">
        <v>302</v>
      </c>
      <c r="C226" s="7"/>
      <c r="D226" s="7"/>
      <c r="E226" s="7"/>
      <c r="F226" s="7"/>
      <c r="G226" s="7"/>
      <c r="H226" s="7"/>
      <c r="I226" s="7"/>
      <c r="J226" s="7"/>
    </row>
    <row r="227" spans="1:10" ht="14.25">
      <c r="A227" s="7"/>
      <c r="B227" s="7" t="s">
        <v>301</v>
      </c>
      <c r="C227" s="7"/>
      <c r="D227" s="7"/>
      <c r="E227" s="7"/>
      <c r="F227" s="7"/>
      <c r="G227" s="7"/>
      <c r="H227" s="7"/>
      <c r="I227" s="7"/>
      <c r="J227" s="7"/>
    </row>
    <row r="228" spans="1:10" ht="14.2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4.2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5">
      <c r="A230" s="42" t="s">
        <v>285</v>
      </c>
      <c r="B230" s="20" t="s">
        <v>286</v>
      </c>
      <c r="C230" s="7"/>
      <c r="D230" s="7"/>
      <c r="E230" s="7"/>
      <c r="F230" s="7"/>
      <c r="G230" s="7"/>
      <c r="H230" s="7"/>
      <c r="I230" s="7"/>
      <c r="J230" s="7"/>
    </row>
    <row r="231" spans="1:10" ht="14.25">
      <c r="A231" s="7"/>
      <c r="B231" s="7" t="s">
        <v>287</v>
      </c>
      <c r="C231" s="7"/>
      <c r="D231" s="7"/>
      <c r="E231" s="7"/>
      <c r="F231" s="7"/>
      <c r="G231" s="7"/>
      <c r="H231" s="7"/>
      <c r="I231" s="7"/>
      <c r="J231" s="7"/>
    </row>
    <row r="234" spans="1:10" ht="15">
      <c r="A234" s="42" t="s">
        <v>288</v>
      </c>
      <c r="B234" s="20" t="s">
        <v>289</v>
      </c>
      <c r="C234" s="7"/>
      <c r="D234" s="7"/>
      <c r="E234" s="7"/>
      <c r="F234" s="7"/>
      <c r="G234" s="7"/>
      <c r="H234" s="7"/>
      <c r="I234" s="7"/>
      <c r="J234" s="7"/>
    </row>
    <row r="235" spans="1:10" ht="14.25">
      <c r="A235" s="7"/>
      <c r="B235" s="7" t="s">
        <v>290</v>
      </c>
      <c r="C235" s="7"/>
      <c r="D235" s="7"/>
      <c r="E235" s="7"/>
      <c r="F235" s="7"/>
      <c r="G235" s="7"/>
      <c r="H235" s="7"/>
      <c r="I235" s="7"/>
      <c r="J235" s="7"/>
    </row>
    <row r="236" spans="1:10" ht="14.2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4.2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5">
      <c r="A238" s="42" t="s">
        <v>291</v>
      </c>
      <c r="B238" s="20" t="s">
        <v>292</v>
      </c>
      <c r="C238" s="7"/>
      <c r="D238" s="7"/>
      <c r="E238" s="7"/>
      <c r="F238" s="7"/>
      <c r="G238" s="7"/>
      <c r="H238" s="7"/>
      <c r="I238" s="7"/>
      <c r="J238" s="7"/>
    </row>
    <row r="239" spans="1:10" ht="14.25">
      <c r="A239" s="7"/>
      <c r="B239" s="7" t="s">
        <v>293</v>
      </c>
      <c r="C239" s="7"/>
      <c r="D239" s="7"/>
      <c r="E239" s="7"/>
      <c r="F239" s="7"/>
      <c r="G239" s="7"/>
      <c r="H239" s="7"/>
      <c r="I239" s="7"/>
      <c r="J239" s="7"/>
    </row>
    <row r="240" spans="1:10" ht="14.25">
      <c r="A240" s="7"/>
      <c r="B240" s="7" t="s">
        <v>294</v>
      </c>
      <c r="C240" s="7"/>
      <c r="D240" s="7"/>
      <c r="E240" s="7"/>
      <c r="F240" s="7"/>
      <c r="G240" s="7"/>
      <c r="H240" s="7"/>
      <c r="I240" s="7"/>
      <c r="J240" s="7"/>
    </row>
    <row r="241" spans="1:10" ht="14.25">
      <c r="A241" s="7"/>
      <c r="B241" s="7" t="s">
        <v>295</v>
      </c>
      <c r="C241" s="7"/>
      <c r="D241" s="7"/>
      <c r="E241" s="7"/>
      <c r="F241" s="7"/>
      <c r="G241" s="7"/>
      <c r="H241" s="7"/>
      <c r="I241" s="7"/>
      <c r="J241" s="7"/>
    </row>
    <row r="242" spans="1:10" ht="14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4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4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7" ht="12.75">
      <c r="A247" t="s">
        <v>296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....</cp:lastModifiedBy>
  <cp:lastPrinted>2002-11-26T00:35:10Z</cp:lastPrinted>
  <dcterms:created xsi:type="dcterms:W3CDTF">2002-11-14T03:14:11Z</dcterms:created>
  <cp:category/>
  <cp:version/>
  <cp:contentType/>
  <cp:contentStatus/>
</cp:coreProperties>
</file>